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User\SynologyDrive\Documents\ΕΓΚΥΚΛΙΟΙ\ΑΞΙΟΛΟΓΗΣΗ ΣΩΜΑΤΕΙΩΝ\ΝΕΟΣ ΤΡΟΠΟΣ ΑΞΙΟΛΟΓΗΣΗΣ ΓΣ 2023\"/>
    </mc:Choice>
  </mc:AlternateContent>
  <xr:revisionPtr revIDLastSave="0" documentId="13_ncr:1_{EB1B7586-BE3B-47DC-8D70-A63ADCDF2658}" xr6:coauthVersionLast="46" xr6:coauthVersionMax="46" xr10:uidLastSave="{00000000-0000-0000-0000-000000000000}"/>
  <bookViews>
    <workbookView xWindow="-98" yWindow="-98" windowWidth="28996" windowHeight="15796" activeTab="3" xr2:uid="{00000000-000D-0000-FFFF-FFFF00000000}"/>
  </bookViews>
  <sheets>
    <sheet name="1.ΟΡΕΙΒΑΣΙΑ-ΟΡ. ΣΚΙ" sheetId="1" r:id="rId1"/>
    <sheet name="2. ΑΝΑΡΡΙΧΗΣΗ ΒΡΑΧΟΥ" sheetId="2" r:id="rId2"/>
    <sheet name="3.ΑΠΟΣΤΟΛΕΣ ΕΞΩΤΕΡΙΚΟΥ" sheetId="3" r:id="rId3"/>
    <sheet name="4.ΠΙΝΑΚΕΣ" sheetId="5" r:id="rId4"/>
  </sheets>
  <definedNames>
    <definedName name="ΔΥΣΚΟΛΙΑ" localSheetId="2">'3.ΑΠΟΣΤΟΛΕΣ ΕΞΩΤΕΡΙΚΟΥ'!$Q$2:$R$21</definedName>
    <definedName name="ΔΥΣΚΟΛΙΑ">'1.ΟΡΕΙΒΑΣΙΑ-ΟΡ. ΣΚΙ'!$O$2:$P$12</definedName>
    <definedName name="ΕΠΝΕΑ">'2. ΑΝΑΡΡΙΧΗΣΗ ΒΡΑΧΟΥ'!$U$5:$V$7</definedName>
    <definedName name="ΕΠΟΧΗ">'2. ΑΝΑΡΡΙΧΗΣΗ ΒΡΑΧΟΥ'!$U$14:$V$16</definedName>
    <definedName name="ΠΕΔΙΟ" localSheetId="2">'3.ΑΠΟΣΤΟΛΕΣ ΕΞΩΤΕΡΙΚΟΥ'!$T$2:$T$6</definedName>
    <definedName name="ΠΕΔΙΟ">'1.ΟΡΕΙΒΑΣΙΑ-ΟΡ. ΣΚΙ'!$R$2:$R$6</definedName>
  </definedNames>
  <calcPr calcId="191029"/>
  <extLst>
    <ext uri="GoogleSheetsCustomDataVersion1">
      <go:sheetsCustomData xmlns:go="http://customooxmlschemas.google.com/" r:id="rId7" roundtripDataSignature="AMtx7mjIGdYnedFRbqhbNim7OUxMKOjymQ=="/>
    </ext>
  </extLst>
</workbook>
</file>

<file path=xl/calcChain.xml><?xml version="1.0" encoding="utf-8"?>
<calcChain xmlns="http://schemas.openxmlformats.org/spreadsheetml/2006/main">
  <c r="N19" i="2" l="1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4" i="2"/>
  <c r="N5" i="2"/>
  <c r="N6" i="2"/>
  <c r="N7" i="2"/>
  <c r="L52" i="1"/>
  <c r="L51" i="1"/>
  <c r="L50" i="1"/>
  <c r="L49" i="1"/>
  <c r="N48" i="1"/>
  <c r="L48" i="1"/>
  <c r="L47" i="1"/>
  <c r="L46" i="1"/>
  <c r="L45" i="1"/>
  <c r="L44" i="1"/>
  <c r="L43" i="1"/>
  <c r="L42" i="1"/>
  <c r="L41" i="1"/>
  <c r="L40" i="1"/>
  <c r="L39" i="1"/>
  <c r="L38" i="1"/>
  <c r="L37" i="1"/>
  <c r="N36" i="1"/>
  <c r="L36" i="1"/>
  <c r="L35" i="1"/>
  <c r="L34" i="1"/>
  <c r="L33" i="1"/>
  <c r="N8" i="2" l="1"/>
  <c r="N9" i="2"/>
  <c r="N10" i="2"/>
  <c r="N11" i="2"/>
  <c r="N12" i="2"/>
  <c r="N13" i="2"/>
  <c r="N14" i="2"/>
  <c r="N15" i="2"/>
  <c r="N16" i="2"/>
  <c r="N17" i="2"/>
  <c r="N18" i="2"/>
  <c r="N3" i="2"/>
  <c r="N53" i="2" s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4" i="1"/>
  <c r="L5" i="1"/>
  <c r="L6" i="1"/>
  <c r="L7" i="1"/>
  <c r="L8" i="1"/>
  <c r="L9" i="1"/>
  <c r="L10" i="1"/>
  <c r="L11" i="1"/>
  <c r="L12" i="1"/>
  <c r="L3" i="1"/>
  <c r="N16" i="1"/>
  <c r="L53" i="1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" i="3"/>
  <c r="N4" i="3"/>
  <c r="N5" i="3"/>
  <c r="P28" i="3"/>
  <c r="N28" i="1"/>
  <c r="N33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Ερώτημα - Πίνακας1" description="Σύνδεση με το ερώτημα 'Πίνακας1' στο βιβλίο εργασίας." type="5" refreshedVersion="8" background="1" saveData="1">
    <dbPr connection="Provider=Microsoft.Mashup.OleDb.1;Data Source=$Workbook$;Location=Πίνακας1;Extended Properties=&quot;&quot;" command="SELECT * FROM [Πίνακας1]"/>
  </connection>
</connections>
</file>

<file path=xl/sharedStrings.xml><?xml version="1.0" encoding="utf-8"?>
<sst xmlns="http://schemas.openxmlformats.org/spreadsheetml/2006/main" count="605" uniqueCount="119">
  <si>
    <t>1. ΑΝΑΒΑΣΕΙΣ ΣΕ ΚΟΡΥΦΕΣ – ΔΙΑΣΧΙΣΕΙΣ – ΟΡΕΙΒΑΤΙΚΟ ΣΚΙ</t>
  </si>
  <si>
    <t>Α/Α</t>
  </si>
  <si>
    <t>ΗΜ/ΝΙΑ</t>
  </si>
  <si>
    <t>ΒΟΥΝΟ</t>
  </si>
  <si>
    <t>ΑΦΕΤΗΡΙΑ</t>
  </si>
  <si>
    <t>ΚΟΡΥΦΗ / ΤΕΡΜΑΤΙΣΜΟΣ</t>
  </si>
  <si>
    <t>ΜΕΓΙΣΤΟ ΥΨΟΜ.</t>
  </si>
  <si>
    <t>Σ.Υ.Α.</t>
  </si>
  <si>
    <t>ΜΗΚΟΣ</t>
  </si>
  <si>
    <t>ΠΕΔΙΟ</t>
  </si>
  <si>
    <t>ΒΑΘ.ΔΥΣΚ.</t>
  </si>
  <si>
    <t>ΑΤΟΜΑ</t>
  </si>
  <si>
    <t>ΒΑΘΜΟΙ</t>
  </si>
  <si>
    <t>ΔΥΣΚΟΛΙΑ</t>
  </si>
  <si>
    <t>Β.Δ.</t>
  </si>
  <si>
    <t>ΚΑΝΟΝΙΚΟ</t>
  </si>
  <si>
    <t>ΠΕΖΟΠΟΡΙΑ</t>
  </si>
  <si>
    <t>F-</t>
  </si>
  <si>
    <t>ΧΕΙΜΕΡΙΝΩΝ ΣΥΝΘΗΚΩΝ</t>
  </si>
  <si>
    <t>F</t>
  </si>
  <si>
    <t>ΟΡΕΙΒΑΤΙΚΟΥ ΣΚΙ</t>
  </si>
  <si>
    <t>F+</t>
  </si>
  <si>
    <t>PD-</t>
  </si>
  <si>
    <t>PD</t>
  </si>
  <si>
    <t>PD+</t>
  </si>
  <si>
    <t>AD-</t>
  </si>
  <si>
    <t>AD</t>
  </si>
  <si>
    <t>AD+</t>
  </si>
  <si>
    <t>ΣΥΝΟΛΟ</t>
  </si>
  <si>
    <t>ΗΜΕΡ/ΝΙΑ</t>
  </si>
  <si>
    <t>ΔΙΑΔΡΟΜΗ</t>
  </si>
  <si>
    <t>ΕΠΟΧΗ</t>
  </si>
  <si>
    <t>ΕΠΑΝ./ΝΕΑ</t>
  </si>
  <si>
    <t>ΥΨΟΜ.</t>
  </si>
  <si>
    <t>ΒΔ(UIAA/Alpine)</t>
  </si>
  <si>
    <t>ΒΔ (Μεικτό/WI)</t>
  </si>
  <si>
    <t>ΑΝΑΠΤ.</t>
  </si>
  <si>
    <t>ΒΑΘΜΟΙ ΔΥΣΚΟΛΙΑΣ</t>
  </si>
  <si>
    <t>ΜΕΙΚΤΑ</t>
  </si>
  <si>
    <t>ΘΕΡΙΝΗ</t>
  </si>
  <si>
    <t>ΕΠΑΝΑΛΗΨΗ</t>
  </si>
  <si>
    <t>VII-</t>
  </si>
  <si>
    <t>Επιλογή</t>
  </si>
  <si>
    <t>UIAA</t>
  </si>
  <si>
    <t>ALPINE</t>
  </si>
  <si>
    <t>ΜΙΚΤΑ</t>
  </si>
  <si>
    <t>IV</t>
  </si>
  <si>
    <t>VI</t>
  </si>
  <si>
    <t>M1</t>
  </si>
  <si>
    <t>VI-</t>
  </si>
  <si>
    <t>IV+</t>
  </si>
  <si>
    <t>M2</t>
  </si>
  <si>
    <t>ΝΕΑ</t>
  </si>
  <si>
    <t>V-</t>
  </si>
  <si>
    <t>M3</t>
  </si>
  <si>
    <t>ΧΕΙΜΡΙΝΗ</t>
  </si>
  <si>
    <t>V</t>
  </si>
  <si>
    <t>M4</t>
  </si>
  <si>
    <t>V+</t>
  </si>
  <si>
    <t>D-</t>
  </si>
  <si>
    <t>M5</t>
  </si>
  <si>
    <t>VIII</t>
  </si>
  <si>
    <t>D</t>
  </si>
  <si>
    <t>M6</t>
  </si>
  <si>
    <t>IX</t>
  </si>
  <si>
    <t>D+</t>
  </si>
  <si>
    <t>M7</t>
  </si>
  <si>
    <t>VI+</t>
  </si>
  <si>
    <t>TD-</t>
  </si>
  <si>
    <t>M8</t>
  </si>
  <si>
    <t>TD</t>
  </si>
  <si>
    <t>M9</t>
  </si>
  <si>
    <t>WI2</t>
  </si>
  <si>
    <t>VII</t>
  </si>
  <si>
    <t>TD+</t>
  </si>
  <si>
    <t>M10</t>
  </si>
  <si>
    <t>VII+</t>
  </si>
  <si>
    <t>ED-</t>
  </si>
  <si>
    <t>M11</t>
  </si>
  <si>
    <t>VIII-</t>
  </si>
  <si>
    <t>ED</t>
  </si>
  <si>
    <t>M12</t>
  </si>
  <si>
    <t>ED+</t>
  </si>
  <si>
    <t>WI1</t>
  </si>
  <si>
    <t>WI5</t>
  </si>
  <si>
    <t>VIII+</t>
  </si>
  <si>
    <t>IX-</t>
  </si>
  <si>
    <t>WI3</t>
  </si>
  <si>
    <t>WI4</t>
  </si>
  <si>
    <t>IX+</t>
  </si>
  <si>
    <t>X-</t>
  </si>
  <si>
    <t>WI6</t>
  </si>
  <si>
    <t>X</t>
  </si>
  <si>
    <t>WI7</t>
  </si>
  <si>
    <t>X+</t>
  </si>
  <si>
    <t>WI8</t>
  </si>
  <si>
    <t>XI-</t>
  </si>
  <si>
    <t>WI9</t>
  </si>
  <si>
    <t>XI</t>
  </si>
  <si>
    <t>WI10</t>
  </si>
  <si>
    <t>XI+</t>
  </si>
  <si>
    <t>WI11</t>
  </si>
  <si>
    <t>WI12</t>
  </si>
  <si>
    <t>ΧΩΡΑ</t>
  </si>
  <si>
    <t>ΟΡΟΣΕΙΡΑ</t>
  </si>
  <si>
    <t>ΚΟΡΥΦΗ</t>
  </si>
  <si>
    <t>ΣΥΑ</t>
  </si>
  <si>
    <t>ΒΔ</t>
  </si>
  <si>
    <t>ΟΡΓΑΝΩΣΗ</t>
  </si>
  <si>
    <t>Β.Δ.2</t>
  </si>
  <si>
    <t>ΟΧΙ</t>
  </si>
  <si>
    <t>ΕΥΡΩΠΗ</t>
  </si>
  <si>
    <t>ΑΦΡΙΚΗ</t>
  </si>
  <si>
    <t>ΑΛΛΕΣ ΗΠΕΙΡΟΙ</t>
  </si>
  <si>
    <t>ΟΡΕΙΒΑΣΙΑ</t>
  </si>
  <si>
    <t>ΣΥΜ/ΝΤΕΣ</t>
  </si>
  <si>
    <t>3. ΑΠΟΣΤΟΛΕΣ ΟΡΕΙΒΑΣΙΑΣ – TREKKING – ΟΡΕΙΒΑΤΙΚΟ ΣΚΙ</t>
  </si>
  <si>
    <t>2.ΑΝΑΡΡΙΧΗΣΗ ΒΡΑΧΟΥ</t>
  </si>
  <si>
    <t>ΑΝΑΡΡΙΧΗΣΗ ΒΡΑΧΟΥ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</si>
</sst>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  <family val="2"/>
      <charset val="161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theme="0"/>
        <bgColor rgb="FFFFFF0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4" fillId="0" borderId="4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5" fillId="0" borderId="0" xfId="0" applyFont="1"/>
    <xf numFmtId="0" fontId="4" fillId="0" borderId="7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2" fontId="3" fillId="3" borderId="10" xfId="0" applyNumberFormat="1" applyFont="1" applyFill="1" applyBorder="1"/>
    <xf numFmtId="0" fontId="3" fillId="4" borderId="4" xfId="0" applyFont="1" applyFill="1" applyBorder="1" applyAlignment="1">
      <alignment horizontal="center"/>
    </xf>
    <xf numFmtId="164" fontId="4" fillId="0" borderId="4" xfId="0" applyNumberFormat="1" applyFont="1" applyBorder="1"/>
    <xf numFmtId="0" fontId="4" fillId="2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3" xfId="0" applyFont="1" applyFill="1" applyBorder="1"/>
    <xf numFmtId="0" fontId="4" fillId="0" borderId="5" xfId="0" applyFont="1" applyBorder="1"/>
    <xf numFmtId="0" fontId="4" fillId="0" borderId="12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4" fillId="6" borderId="4" xfId="0" applyFont="1" applyFill="1" applyBorder="1"/>
    <xf numFmtId="0" fontId="4" fillId="6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11" xfId="0" applyFont="1" applyBorder="1" applyAlignment="1">
      <alignment horizontal="center"/>
    </xf>
    <xf numFmtId="0" fontId="10" fillId="0" borderId="11" xfId="0" applyFont="1" applyBorder="1"/>
    <xf numFmtId="0" fontId="3" fillId="2" borderId="12" xfId="0" applyFont="1" applyFill="1" applyBorder="1" applyAlignment="1">
      <alignment horizontal="center"/>
    </xf>
    <xf numFmtId="0" fontId="6" fillId="0" borderId="7" xfId="0" applyFont="1" applyBorder="1"/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6" fillId="0" borderId="18" xfId="0" applyFont="1" applyBorder="1"/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0"/>
  <sheetViews>
    <sheetView workbookViewId="0">
      <selection activeCell="R32" sqref="R32"/>
    </sheetView>
  </sheetViews>
  <sheetFormatPr defaultColWidth="14.46484375" defaultRowHeight="15" customHeight="1" x14ac:dyDescent="0.45"/>
  <cols>
    <col min="1" max="1" width="4.46484375" customWidth="1"/>
    <col min="2" max="2" width="10.46484375" customWidth="1"/>
    <col min="3" max="3" width="14" customWidth="1"/>
    <col min="4" max="4" width="10.19921875" customWidth="1"/>
    <col min="5" max="5" width="17.19921875" customWidth="1"/>
    <col min="6" max="6" width="8.53125" customWidth="1"/>
    <col min="7" max="7" width="7.265625" customWidth="1"/>
    <col min="8" max="8" width="8.19921875" customWidth="1"/>
    <col min="9" max="9" width="11.796875" customWidth="1"/>
    <col min="10" max="10" width="11.46484375" customWidth="1"/>
    <col min="11" max="11" width="7.796875" customWidth="1"/>
    <col min="12" max="14" width="8.73046875" customWidth="1"/>
    <col min="15" max="15" width="11.46484375" customWidth="1"/>
    <col min="16" max="16" width="4.53125" customWidth="1"/>
    <col min="17" max="17" width="8.73046875" customWidth="1"/>
    <col min="18" max="18" width="21" customWidth="1"/>
    <col min="19" max="19" width="5.796875" customWidth="1"/>
    <col min="20" max="26" width="8.73046875" customWidth="1"/>
  </cols>
  <sheetData>
    <row r="1" spans="1:19" ht="18" x14ac:dyDescent="0.55000000000000004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9" ht="35.25" customHeight="1" x14ac:dyDescent="0.45">
      <c r="A2" s="4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2" t="s">
        <v>12</v>
      </c>
      <c r="O2" s="3" t="s">
        <v>13</v>
      </c>
      <c r="P2" s="3" t="s">
        <v>14</v>
      </c>
      <c r="R2" s="3" t="s">
        <v>9</v>
      </c>
      <c r="S2" s="3" t="s">
        <v>14</v>
      </c>
    </row>
    <row r="3" spans="1:19" ht="14.25" x14ac:dyDescent="0.45">
      <c r="A3" s="4">
        <v>1</v>
      </c>
      <c r="B3" s="5"/>
      <c r="C3" s="6"/>
      <c r="D3" s="6"/>
      <c r="E3" s="6"/>
      <c r="F3" s="6"/>
      <c r="G3" s="6"/>
      <c r="H3" s="6"/>
      <c r="I3" s="7" t="s">
        <v>15</v>
      </c>
      <c r="J3" s="7" t="s">
        <v>16</v>
      </c>
      <c r="K3" s="7"/>
      <c r="L3" s="8">
        <f>IF(AND(VLOOKUP(I3,'4.ΠΙΝΑΚΕΣ'!$D$4:$E$6,2,FALSE)&lt;1.7,K3&lt;3),0,F3/2000*G3/1000*SQRT(MAX(H3/15,1))*VLOOKUP(I3,'4.ΠΙΝΑΚΕΣ'!$D$4:$E$6,2,FALSE)*VLOOKUP(J3,'4.ΠΙΝΑΚΕΣ'!$B$4:$C$13,2,FALSE)*SQRT(K3))</f>
        <v>0</v>
      </c>
      <c r="O3" s="6" t="s">
        <v>16</v>
      </c>
      <c r="P3" s="6">
        <v>1</v>
      </c>
      <c r="R3" s="9" t="s">
        <v>15</v>
      </c>
      <c r="S3" s="6">
        <v>1</v>
      </c>
    </row>
    <row r="4" spans="1:19" ht="14.25" x14ac:dyDescent="0.45">
      <c r="A4" s="4">
        <v>2</v>
      </c>
      <c r="B4" s="5"/>
      <c r="C4" s="6"/>
      <c r="D4" s="6"/>
      <c r="E4" s="6"/>
      <c r="F4" s="6"/>
      <c r="G4" s="6"/>
      <c r="H4" s="6"/>
      <c r="I4" s="7" t="s">
        <v>15</v>
      </c>
      <c r="J4" s="7" t="s">
        <v>16</v>
      </c>
      <c r="K4" s="7"/>
      <c r="L4" s="8">
        <f>IF(AND(VLOOKUP(I4,'4.ΠΙΝΑΚΕΣ'!$D$4:$E$6,2,FALSE)&lt;1.7,K4&lt;3),0,F4/2000*G4/1000*SQRT(MAX(H4/15,1))*VLOOKUP(I4,'4.ΠΙΝΑΚΕΣ'!$D$4:$E$6,2,FALSE)*VLOOKUP(J4,'4.ΠΙΝΑΚΕΣ'!$B$4:$C$13,2,FALSE)*SQRT(K4))</f>
        <v>0</v>
      </c>
      <c r="O4" s="7" t="s">
        <v>17</v>
      </c>
      <c r="P4" s="6">
        <v>1.2</v>
      </c>
      <c r="R4" s="9" t="s">
        <v>18</v>
      </c>
      <c r="S4" s="6">
        <v>1.5</v>
      </c>
    </row>
    <row r="5" spans="1:19" ht="14.25" x14ac:dyDescent="0.45">
      <c r="A5" s="4">
        <v>3</v>
      </c>
      <c r="B5" s="5"/>
      <c r="C5" s="6"/>
      <c r="D5" s="6"/>
      <c r="E5" s="6"/>
      <c r="F5" s="6"/>
      <c r="G5" s="6"/>
      <c r="H5" s="6"/>
      <c r="I5" s="7" t="s">
        <v>15</v>
      </c>
      <c r="J5" s="7" t="s">
        <v>16</v>
      </c>
      <c r="K5" s="7"/>
      <c r="L5" s="8">
        <f>IF(AND(VLOOKUP(I5,'4.ΠΙΝΑΚΕΣ'!$D$4:$E$6,2,FALSE)&lt;1.7,K5&lt;3),0,F5/2000*G5/1000*SQRT(MAX(H5/15,1))*VLOOKUP(I5,'4.ΠΙΝΑΚΕΣ'!$D$4:$E$6,2,FALSE)*VLOOKUP(J5,'4.ΠΙΝΑΚΕΣ'!$B$4:$C$13,2,FALSE)*SQRT(K5))</f>
        <v>0</v>
      </c>
      <c r="O5" s="7" t="s">
        <v>19</v>
      </c>
      <c r="P5" s="6">
        <v>1.4</v>
      </c>
      <c r="R5" s="9" t="s">
        <v>20</v>
      </c>
      <c r="S5" s="6">
        <v>1.8</v>
      </c>
    </row>
    <row r="6" spans="1:19" ht="14.25" x14ac:dyDescent="0.45">
      <c r="A6" s="4">
        <v>4</v>
      </c>
      <c r="B6" s="5"/>
      <c r="C6" s="6"/>
      <c r="D6" s="6"/>
      <c r="E6" s="6"/>
      <c r="F6" s="6"/>
      <c r="G6" s="6"/>
      <c r="H6" s="6"/>
      <c r="I6" s="7" t="s">
        <v>15</v>
      </c>
      <c r="J6" s="7" t="s">
        <v>16</v>
      </c>
      <c r="K6" s="7"/>
      <c r="L6" s="8">
        <f>IF(AND(VLOOKUP(I6,'4.ΠΙΝΑΚΕΣ'!$D$4:$E$6,2,FALSE)&lt;1.7,K6&lt;3),0,F6/2000*G6/1000*SQRT(MAX(H6/15,1))*VLOOKUP(I6,'4.ΠΙΝΑΚΕΣ'!$D$4:$E$6,2,FALSE)*VLOOKUP(J6,'4.ΠΙΝΑΚΕΣ'!$B$4:$C$13,2,FALSE)*SQRT(K6))</f>
        <v>0</v>
      </c>
      <c r="O6" s="7" t="s">
        <v>21</v>
      </c>
      <c r="P6" s="6">
        <v>1.6</v>
      </c>
      <c r="R6" s="7">
        <v>0</v>
      </c>
      <c r="S6" s="6"/>
    </row>
    <row r="7" spans="1:19" ht="14.25" x14ac:dyDescent="0.45">
      <c r="A7" s="4">
        <v>5</v>
      </c>
      <c r="B7" s="5"/>
      <c r="C7" s="6"/>
      <c r="D7" s="6"/>
      <c r="E7" s="6"/>
      <c r="F7" s="6"/>
      <c r="G7" s="6"/>
      <c r="H7" s="6"/>
      <c r="I7" s="7" t="s">
        <v>15</v>
      </c>
      <c r="J7" s="7" t="s">
        <v>16</v>
      </c>
      <c r="K7" s="7"/>
      <c r="L7" s="8">
        <f>IF(AND(VLOOKUP(I7,'4.ΠΙΝΑΚΕΣ'!$D$4:$E$6,2,FALSE)&lt;1.7,K7&lt;3),0,F7/2000*G7/1000*SQRT(MAX(H7/15,1))*VLOOKUP(I7,'4.ΠΙΝΑΚΕΣ'!$D$4:$E$6,2,FALSE)*VLOOKUP(J7,'4.ΠΙΝΑΚΕΣ'!$B$4:$C$13,2,FALSE)*SQRT(K7))</f>
        <v>0</v>
      </c>
      <c r="O7" s="7" t="s">
        <v>22</v>
      </c>
      <c r="P7" s="6">
        <v>1.8</v>
      </c>
    </row>
    <row r="8" spans="1:19" ht="14.25" x14ac:dyDescent="0.45">
      <c r="A8" s="4">
        <v>6</v>
      </c>
      <c r="B8" s="5"/>
      <c r="C8" s="6"/>
      <c r="D8" s="6"/>
      <c r="E8" s="6"/>
      <c r="F8" s="6"/>
      <c r="G8" s="6"/>
      <c r="H8" s="6"/>
      <c r="I8" s="7" t="s">
        <v>15</v>
      </c>
      <c r="J8" s="7" t="s">
        <v>16</v>
      </c>
      <c r="K8" s="7"/>
      <c r="L8" s="8">
        <f>IF(AND(VLOOKUP(I8,'4.ΠΙΝΑΚΕΣ'!$D$4:$E$6,2,FALSE)&lt;1.7,K8&lt;3),0,F8/2000*G8/1000*SQRT(MAX(H8/15,1))*VLOOKUP(I8,'4.ΠΙΝΑΚΕΣ'!$D$4:$E$6,2,FALSE)*VLOOKUP(J8,'4.ΠΙΝΑΚΕΣ'!$B$4:$C$13,2,FALSE)*SQRT(K8))</f>
        <v>0</v>
      </c>
      <c r="O8" s="7" t="s">
        <v>23</v>
      </c>
      <c r="P8" s="6">
        <v>2</v>
      </c>
    </row>
    <row r="9" spans="1:19" ht="14.25" x14ac:dyDescent="0.45">
      <c r="A9" s="4">
        <v>7</v>
      </c>
      <c r="B9" s="5"/>
      <c r="C9" s="6"/>
      <c r="D9" s="6"/>
      <c r="E9" s="6"/>
      <c r="F9" s="6"/>
      <c r="G9" s="6"/>
      <c r="H9" s="6"/>
      <c r="I9" s="7" t="s">
        <v>15</v>
      </c>
      <c r="J9" s="7" t="s">
        <v>16</v>
      </c>
      <c r="K9" s="7"/>
      <c r="L9" s="8">
        <f>IF(AND(VLOOKUP(I9,'4.ΠΙΝΑΚΕΣ'!$D$4:$E$6,2,FALSE)&lt;1.7,K9&lt;3),0,F9/2000*G9/1000*SQRT(MAX(H9/15,1))*VLOOKUP(I9,'4.ΠΙΝΑΚΕΣ'!$D$4:$E$6,2,FALSE)*VLOOKUP(J9,'4.ΠΙΝΑΚΕΣ'!$B$4:$C$13,2,FALSE)*SQRT(K9))</f>
        <v>0</v>
      </c>
      <c r="O9" s="7" t="s">
        <v>24</v>
      </c>
      <c r="P9" s="6">
        <v>2.2000000000000002</v>
      </c>
    </row>
    <row r="10" spans="1:19" ht="14.25" x14ac:dyDescent="0.45">
      <c r="A10" s="4">
        <v>8</v>
      </c>
      <c r="B10" s="5"/>
      <c r="C10" s="6"/>
      <c r="D10" s="6"/>
      <c r="E10" s="6"/>
      <c r="F10" s="6"/>
      <c r="G10" s="6"/>
      <c r="H10" s="6"/>
      <c r="I10" s="7" t="s">
        <v>15</v>
      </c>
      <c r="J10" s="7" t="s">
        <v>16</v>
      </c>
      <c r="K10" s="7"/>
      <c r="L10" s="8">
        <f>IF(AND(VLOOKUP(I10,'4.ΠΙΝΑΚΕΣ'!$D$4:$E$6,2,FALSE)&lt;1.7,K10&lt;3),0,F10/2000*G10/1000*SQRT(MAX(H10/15,1))*VLOOKUP(I10,'4.ΠΙΝΑΚΕΣ'!$D$4:$E$6,2,FALSE)*VLOOKUP(J10,'4.ΠΙΝΑΚΕΣ'!$B$4:$C$13,2,FALSE)*SQRT(K10))</f>
        <v>0</v>
      </c>
      <c r="O10" s="7" t="s">
        <v>25</v>
      </c>
      <c r="P10" s="6">
        <v>2.4</v>
      </c>
    </row>
    <row r="11" spans="1:19" ht="14.25" x14ac:dyDescent="0.45">
      <c r="A11" s="4">
        <v>9</v>
      </c>
      <c r="B11" s="5"/>
      <c r="C11" s="6"/>
      <c r="D11" s="6"/>
      <c r="E11" s="6"/>
      <c r="F11" s="6"/>
      <c r="G11" s="6"/>
      <c r="H11" s="6"/>
      <c r="I11" s="7" t="s">
        <v>15</v>
      </c>
      <c r="J11" s="7" t="s">
        <v>16</v>
      </c>
      <c r="K11" s="7"/>
      <c r="L11" s="8">
        <f>IF(AND(VLOOKUP(I11,'4.ΠΙΝΑΚΕΣ'!$D$4:$E$6,2,FALSE)&lt;1.7,K11&lt;3),0,F11/2000*G11/1000*SQRT(MAX(H11/15,1))*VLOOKUP(I11,'4.ΠΙΝΑΚΕΣ'!$D$4:$E$6,2,FALSE)*VLOOKUP(J11,'4.ΠΙΝΑΚΕΣ'!$B$4:$C$13,2,FALSE)*SQRT(K11))</f>
        <v>0</v>
      </c>
      <c r="O11" s="7" t="s">
        <v>26</v>
      </c>
      <c r="P11" s="6">
        <v>2.6</v>
      </c>
    </row>
    <row r="12" spans="1:19" ht="14.25" x14ac:dyDescent="0.45">
      <c r="A12" s="4">
        <v>10</v>
      </c>
      <c r="B12" s="5"/>
      <c r="C12" s="6"/>
      <c r="D12" s="6"/>
      <c r="E12" s="6"/>
      <c r="F12" s="6"/>
      <c r="G12" s="6"/>
      <c r="H12" s="6"/>
      <c r="I12" s="7" t="s">
        <v>15</v>
      </c>
      <c r="J12" s="7" t="s">
        <v>16</v>
      </c>
      <c r="K12" s="7"/>
      <c r="L12" s="8">
        <f>IF(AND(VLOOKUP(I12,'4.ΠΙΝΑΚΕΣ'!$D$4:$E$6,2,FALSE)&lt;1.7,K12&lt;3),0,F12/2000*G12/1000*SQRT(MAX(H12/15,1))*VLOOKUP(I12,'4.ΠΙΝΑΚΕΣ'!$D$4:$E$6,2,FALSE)*VLOOKUP(J12,'4.ΠΙΝΑΚΕΣ'!$B$4:$C$13,2,FALSE)*SQRT(K12))</f>
        <v>0</v>
      </c>
      <c r="O12" s="7" t="s">
        <v>27</v>
      </c>
      <c r="P12" s="6">
        <v>2.8</v>
      </c>
    </row>
    <row r="13" spans="1:19" ht="14.25" x14ac:dyDescent="0.45">
      <c r="A13" s="4">
        <v>11</v>
      </c>
      <c r="B13" s="5"/>
      <c r="C13" s="6"/>
      <c r="D13" s="6"/>
      <c r="E13" s="6"/>
      <c r="F13" s="6"/>
      <c r="G13" s="6"/>
      <c r="H13" s="6"/>
      <c r="I13" s="7" t="s">
        <v>15</v>
      </c>
      <c r="J13" s="7" t="s">
        <v>16</v>
      </c>
      <c r="K13" s="7"/>
      <c r="L13" s="8">
        <f>IF(AND(VLOOKUP(I13,'4.ΠΙΝΑΚΕΣ'!$D$4:$E$6,2,FALSE)&lt;1.7,K13&lt;3),0,F13/2000*G13/1000*SQRT(MAX(H13/15,1))*VLOOKUP(I13,'4.ΠΙΝΑΚΕΣ'!$D$4:$E$6,2,FALSE)*VLOOKUP(J13,'4.ΠΙΝΑΚΕΣ'!$B$4:$C$13,2,FALSE)*SQRT(K13))</f>
        <v>0</v>
      </c>
      <c r="O13" s="7">
        <v>0</v>
      </c>
      <c r="P13" s="6"/>
    </row>
    <row r="14" spans="1:19" ht="14.25" x14ac:dyDescent="0.45">
      <c r="A14" s="4">
        <v>12</v>
      </c>
      <c r="B14" s="5"/>
      <c r="C14" s="6"/>
      <c r="D14" s="6"/>
      <c r="E14" s="6"/>
      <c r="F14" s="6"/>
      <c r="G14" s="6"/>
      <c r="H14" s="6"/>
      <c r="I14" s="7" t="s">
        <v>15</v>
      </c>
      <c r="J14" s="7" t="s">
        <v>16</v>
      </c>
      <c r="K14" s="7"/>
      <c r="L14" s="8">
        <f>IF(AND(VLOOKUP(I14,'4.ΠΙΝΑΚΕΣ'!$D$4:$E$6,2,FALSE)&lt;1.7,K14&lt;3),0,F14/2000*G14/1000*SQRT(MAX(H14/15,1))*VLOOKUP(I14,'4.ΠΙΝΑΚΕΣ'!$D$4:$E$6,2,FALSE)*VLOOKUP(J14,'4.ΠΙΝΑΚΕΣ'!$B$4:$C$13,2,FALSE)*SQRT(K14))</f>
        <v>0</v>
      </c>
    </row>
    <row r="15" spans="1:19" ht="14.25" x14ac:dyDescent="0.45">
      <c r="A15" s="4">
        <v>13</v>
      </c>
      <c r="B15" s="5"/>
      <c r="C15" s="6"/>
      <c r="D15" s="6"/>
      <c r="E15" s="6"/>
      <c r="F15" s="6"/>
      <c r="G15" s="6"/>
      <c r="H15" s="6"/>
      <c r="I15" s="7" t="s">
        <v>15</v>
      </c>
      <c r="J15" s="7" t="s">
        <v>16</v>
      </c>
      <c r="K15" s="7"/>
      <c r="L15" s="8">
        <f>IF(AND(VLOOKUP(I15,'4.ΠΙΝΑΚΕΣ'!$D$4:$E$6,2,FALSE)&lt;1.7,K15&lt;3),0,F15/2000*G15/1000*SQRT(MAX(H15/15,1))*VLOOKUP(I15,'4.ΠΙΝΑΚΕΣ'!$D$4:$E$6,2,FALSE)*VLOOKUP(J15,'4.ΠΙΝΑΚΕΣ'!$B$4:$C$13,2,FALSE)*SQRT(K15))</f>
        <v>0</v>
      </c>
    </row>
    <row r="16" spans="1:19" ht="14.25" x14ac:dyDescent="0.45">
      <c r="A16" s="4">
        <v>14</v>
      </c>
      <c r="B16" s="5"/>
      <c r="C16" s="6"/>
      <c r="D16" s="6"/>
      <c r="E16" s="6"/>
      <c r="F16" s="6"/>
      <c r="G16" s="6"/>
      <c r="H16" s="6"/>
      <c r="I16" s="7" t="s">
        <v>15</v>
      </c>
      <c r="J16" s="7" t="s">
        <v>16</v>
      </c>
      <c r="K16" s="7"/>
      <c r="L16" s="8">
        <f>IF(AND(VLOOKUP(I16,'4.ΠΙΝΑΚΕΣ'!$D$4:$E$6,2,FALSE)&lt;1.7,K16&lt;3),0,F16/2000*G16/1000*SQRT(MAX(H16/15,1))*VLOOKUP(I16,'4.ΠΙΝΑΚΕΣ'!$D$4:$E$6,2,FALSE)*VLOOKUP(J16,'4.ΠΙΝΑΚΕΣ'!$B$4:$C$13,2,FALSE)*SQRT(K16))</f>
        <v>0</v>
      </c>
      <c r="N16">
        <f>VLOOKUP(J3,'4.ΠΙΝΑΚΕΣ'!$B$4:$C$13,2,FALSE)</f>
        <v>1</v>
      </c>
    </row>
    <row r="17" spans="1:26" ht="14.25" x14ac:dyDescent="0.45">
      <c r="A17" s="4">
        <v>15</v>
      </c>
      <c r="B17" s="5"/>
      <c r="C17" s="6"/>
      <c r="D17" s="6"/>
      <c r="E17" s="6"/>
      <c r="F17" s="6"/>
      <c r="G17" s="6"/>
      <c r="H17" s="6"/>
      <c r="I17" s="7" t="s">
        <v>15</v>
      </c>
      <c r="J17" s="7" t="s">
        <v>16</v>
      </c>
      <c r="K17" s="7"/>
      <c r="L17" s="8">
        <f>IF(AND(VLOOKUP(I17,'4.ΠΙΝΑΚΕΣ'!$D$4:$E$6,2,FALSE)&lt;1.7,K17&lt;3),0,F17/2000*G17/1000*SQRT(MAX(H17/15,1))*VLOOKUP(I17,'4.ΠΙΝΑΚΕΣ'!$D$4:$E$6,2,FALSE)*VLOOKUP(J17,'4.ΠΙΝΑΚΕΣ'!$B$4:$C$13,2,FALSE)*SQRT(K17))</f>
        <v>0</v>
      </c>
    </row>
    <row r="18" spans="1:26" ht="14.25" x14ac:dyDescent="0.45">
      <c r="A18" s="4">
        <v>16</v>
      </c>
      <c r="B18" s="5"/>
      <c r="C18" s="6"/>
      <c r="D18" s="6"/>
      <c r="E18" s="6"/>
      <c r="F18" s="6"/>
      <c r="G18" s="6"/>
      <c r="H18" s="6"/>
      <c r="I18" s="7" t="s">
        <v>15</v>
      </c>
      <c r="J18" s="7" t="s">
        <v>16</v>
      </c>
      <c r="K18" s="7"/>
      <c r="L18" s="8">
        <f>IF(AND(VLOOKUP(I18,'4.ΠΙΝΑΚΕΣ'!$D$4:$E$6,2,FALSE)&lt;1.7,K18&lt;3),0,F18/2000*G18/1000*SQRT(MAX(H18/15,1))*VLOOKUP(I18,'4.ΠΙΝΑΚΕΣ'!$D$4:$E$6,2,FALSE)*VLOOKUP(J18,'4.ΠΙΝΑΚΕΣ'!$B$4:$C$13,2,FALSE)*SQRT(K18))</f>
        <v>0</v>
      </c>
    </row>
    <row r="19" spans="1:26" ht="14.25" x14ac:dyDescent="0.45">
      <c r="A19" s="4">
        <v>17</v>
      </c>
      <c r="B19" s="6"/>
      <c r="C19" s="6"/>
      <c r="D19" s="6"/>
      <c r="E19" s="6"/>
      <c r="F19" s="6"/>
      <c r="G19" s="6"/>
      <c r="H19" s="6"/>
      <c r="I19" s="7" t="s">
        <v>15</v>
      </c>
      <c r="J19" s="7" t="s">
        <v>16</v>
      </c>
      <c r="K19" s="7"/>
      <c r="L19" s="8">
        <f>IF(AND(VLOOKUP(I19,'4.ΠΙΝΑΚΕΣ'!$D$4:$E$6,2,FALSE)&lt;1.7,K19&lt;3),0,F19/2000*G19/1000*SQRT(MAX(H19/15,1))*VLOOKUP(I19,'4.ΠΙΝΑΚΕΣ'!$D$4:$E$6,2,FALSE)*VLOOKUP(J19,'4.ΠΙΝΑΚΕΣ'!$B$4:$C$13,2,FALSE)*SQRT(K19))</f>
        <v>0</v>
      </c>
    </row>
    <row r="20" spans="1:26" ht="14.25" x14ac:dyDescent="0.45">
      <c r="A20" s="4">
        <v>18</v>
      </c>
      <c r="B20" s="6"/>
      <c r="C20" s="6"/>
      <c r="D20" s="6"/>
      <c r="E20" s="6"/>
      <c r="F20" s="6"/>
      <c r="G20" s="6"/>
      <c r="H20" s="6"/>
      <c r="I20" s="7" t="s">
        <v>15</v>
      </c>
      <c r="J20" s="7" t="s">
        <v>16</v>
      </c>
      <c r="K20" s="7"/>
      <c r="L20" s="8">
        <f>IF(AND(VLOOKUP(I20,'4.ΠΙΝΑΚΕΣ'!$D$4:$E$6,2,FALSE)&lt;1.7,K20&lt;3),0,F20/2000*G20/1000*SQRT(MAX(H20/15,1))*VLOOKUP(I20,'4.ΠΙΝΑΚΕΣ'!$D$4:$E$6,2,FALSE)*VLOOKUP(J20,'4.ΠΙΝΑΚΕΣ'!$B$4:$C$13,2,FALSE)*SQRT(K20))</f>
        <v>0</v>
      </c>
    </row>
    <row r="21" spans="1:26" ht="15.75" customHeight="1" x14ac:dyDescent="0.45">
      <c r="A21" s="4">
        <v>19</v>
      </c>
      <c r="B21" s="6"/>
      <c r="C21" s="6"/>
      <c r="D21" s="6"/>
      <c r="E21" s="6"/>
      <c r="F21" s="6"/>
      <c r="G21" s="6"/>
      <c r="H21" s="6"/>
      <c r="I21" s="7" t="s">
        <v>15</v>
      </c>
      <c r="J21" s="7" t="s">
        <v>16</v>
      </c>
      <c r="K21" s="7"/>
      <c r="L21" s="8">
        <f>IF(AND(VLOOKUP(I21,'4.ΠΙΝΑΚΕΣ'!$D$4:$E$6,2,FALSE)&lt;1.7,K21&lt;3),0,F21/2000*G21/1000*SQRT(MAX(H21/15,1))*VLOOKUP(I21,'4.ΠΙΝΑΚΕΣ'!$D$4:$E$6,2,FALSE)*VLOOKUP(J21,'4.ΠΙΝΑΚΕΣ'!$B$4:$C$13,2,FALSE)*SQRT(K21))</f>
        <v>0</v>
      </c>
    </row>
    <row r="22" spans="1:26" ht="15.75" customHeight="1" x14ac:dyDescent="0.45">
      <c r="A22" s="4">
        <v>20</v>
      </c>
      <c r="B22" s="6"/>
      <c r="C22" s="6"/>
      <c r="D22" s="6"/>
      <c r="E22" s="6"/>
      <c r="F22" s="6"/>
      <c r="G22" s="6"/>
      <c r="H22" s="6"/>
      <c r="I22" s="7" t="s">
        <v>15</v>
      </c>
      <c r="J22" s="7" t="s">
        <v>16</v>
      </c>
      <c r="K22" s="7"/>
      <c r="L22" s="8">
        <f>IF(AND(VLOOKUP(I22,'4.ΠΙΝΑΚΕΣ'!$D$4:$E$6,2,FALSE)&lt;1.7,K22&lt;3),0,F22/2000*G22/1000*SQRT(MAX(H22/15,1))*VLOOKUP(I22,'4.ΠΙΝΑΚΕΣ'!$D$4:$E$6,2,FALSE)*VLOOKUP(J22,'4.ΠΙΝΑΚΕΣ'!$B$4:$C$13,2,FALSE)*SQRT(K22))</f>
        <v>0</v>
      </c>
    </row>
    <row r="23" spans="1:26" ht="15.75" customHeight="1" x14ac:dyDescent="0.45">
      <c r="A23" s="4">
        <v>21</v>
      </c>
      <c r="B23" s="6"/>
      <c r="C23" s="6"/>
      <c r="D23" s="6"/>
      <c r="E23" s="6"/>
      <c r="F23" s="6"/>
      <c r="G23" s="6"/>
      <c r="H23" s="6"/>
      <c r="I23" s="7" t="s">
        <v>15</v>
      </c>
      <c r="J23" s="7" t="s">
        <v>16</v>
      </c>
      <c r="K23" s="7"/>
      <c r="L23" s="8">
        <f>IF(AND(VLOOKUP(I23,'4.ΠΙΝΑΚΕΣ'!$D$4:$E$6,2,FALSE)&lt;1.7,K23&lt;3),0,F23/2000*G23/1000*SQRT(MAX(H23/15,1))*VLOOKUP(I23,'4.ΠΙΝΑΚΕΣ'!$D$4:$E$6,2,FALSE)*VLOOKUP(J23,'4.ΠΙΝΑΚΕΣ'!$B$4:$C$13,2,FALSE)*SQRT(K23))</f>
        <v>0</v>
      </c>
    </row>
    <row r="24" spans="1:26" ht="15.75" customHeight="1" x14ac:dyDescent="0.45">
      <c r="A24" s="4">
        <v>22</v>
      </c>
      <c r="B24" s="6"/>
      <c r="C24" s="6"/>
      <c r="D24" s="6"/>
      <c r="E24" s="6"/>
      <c r="F24" s="6"/>
      <c r="G24" s="6"/>
      <c r="H24" s="6"/>
      <c r="I24" s="7" t="s">
        <v>15</v>
      </c>
      <c r="J24" s="7" t="s">
        <v>16</v>
      </c>
      <c r="K24" s="7"/>
      <c r="L24" s="8">
        <f>IF(AND(VLOOKUP(I24,'4.ΠΙΝΑΚΕΣ'!$D$4:$E$6,2,FALSE)&lt;1.7,K24&lt;3),0,F24/2000*G24/1000*SQRT(MAX(H24/15,1))*VLOOKUP(I24,'4.ΠΙΝΑΚΕΣ'!$D$4:$E$6,2,FALSE)*VLOOKUP(J24,'4.ΠΙΝΑΚΕΣ'!$B$4:$C$13,2,FALSE)*SQRT(K24))</f>
        <v>0</v>
      </c>
    </row>
    <row r="25" spans="1:26" ht="15.75" customHeight="1" x14ac:dyDescent="0.45">
      <c r="A25" s="4">
        <v>23</v>
      </c>
      <c r="B25" s="6"/>
      <c r="C25" s="6"/>
      <c r="D25" s="6"/>
      <c r="E25" s="6"/>
      <c r="F25" s="6"/>
      <c r="G25" s="6"/>
      <c r="H25" s="6"/>
      <c r="I25" s="7" t="s">
        <v>15</v>
      </c>
      <c r="J25" s="7" t="s">
        <v>16</v>
      </c>
      <c r="K25" s="7"/>
      <c r="L25" s="8">
        <f>IF(AND(VLOOKUP(I25,'4.ΠΙΝΑΚΕΣ'!$D$4:$E$6,2,FALSE)&lt;1.7,K25&lt;3),0,F25/2000*G25/1000*SQRT(MAX(H25/15,1))*VLOOKUP(I25,'4.ΠΙΝΑΚΕΣ'!$D$4:$E$6,2,FALSE)*VLOOKUP(J25,'4.ΠΙΝΑΚΕΣ'!$B$4:$C$13,2,FALSE)*SQRT(K25))</f>
        <v>0</v>
      </c>
    </row>
    <row r="26" spans="1:26" ht="15.75" customHeight="1" x14ac:dyDescent="0.45">
      <c r="A26" s="4">
        <v>24</v>
      </c>
      <c r="B26" s="6"/>
      <c r="C26" s="6"/>
      <c r="D26" s="6"/>
      <c r="E26" s="6"/>
      <c r="F26" s="6"/>
      <c r="G26" s="6"/>
      <c r="H26" s="6"/>
      <c r="I26" s="7" t="s">
        <v>15</v>
      </c>
      <c r="J26" s="7" t="s">
        <v>16</v>
      </c>
      <c r="K26" s="7"/>
      <c r="L26" s="8">
        <f>IF(AND(VLOOKUP(I26,'4.ΠΙΝΑΚΕΣ'!$D$4:$E$6,2,FALSE)&lt;1.7,K26&lt;3),0,F26/2000*G26/1000*SQRT(MAX(H26/15,1))*VLOOKUP(I26,'4.ΠΙΝΑΚΕΣ'!$D$4:$E$6,2,FALSE)*VLOOKUP(J26,'4.ΠΙΝΑΚΕΣ'!$B$4:$C$13,2,FALSE)*SQRT(K26))</f>
        <v>0</v>
      </c>
    </row>
    <row r="27" spans="1:26" ht="15.75" customHeight="1" x14ac:dyDescent="0.45">
      <c r="A27" s="4">
        <v>25</v>
      </c>
      <c r="B27" s="6"/>
      <c r="C27" s="6"/>
      <c r="D27" s="6"/>
      <c r="E27" s="6"/>
      <c r="F27" s="6"/>
      <c r="G27" s="6"/>
      <c r="H27" s="6"/>
      <c r="I27" s="7" t="s">
        <v>15</v>
      </c>
      <c r="J27" s="7" t="s">
        <v>16</v>
      </c>
      <c r="K27" s="7"/>
      <c r="L27" s="8">
        <f>IF(AND(VLOOKUP(I27,'4.ΠΙΝΑΚΕΣ'!$D$4:$E$6,2,FALSE)&lt;1.7,K27&lt;3),0,F27/2000*G27/1000*SQRT(MAX(H27/15,1))*VLOOKUP(I27,'4.ΠΙΝΑΚΕΣ'!$D$4:$E$6,2,FALSE)*VLOOKUP(J27,'4.ΠΙΝΑΚΕΣ'!$B$4:$C$13,2,FALSE)*SQRT(K27))</f>
        <v>0</v>
      </c>
    </row>
    <row r="28" spans="1:26" ht="15.75" customHeight="1" x14ac:dyDescent="0.45">
      <c r="A28" s="4">
        <v>26</v>
      </c>
      <c r="B28" s="6"/>
      <c r="C28" s="6"/>
      <c r="D28" s="6"/>
      <c r="E28" s="6"/>
      <c r="F28" s="6"/>
      <c r="G28" s="6"/>
      <c r="H28" s="6"/>
      <c r="I28" s="7" t="s">
        <v>15</v>
      </c>
      <c r="J28" s="7" t="s">
        <v>16</v>
      </c>
      <c r="K28" s="7"/>
      <c r="L28" s="8">
        <f>IF(AND(VLOOKUP(I28,'4.ΠΙΝΑΚΕΣ'!$D$4:$E$6,2,FALSE)&lt;1.7,K28&lt;3),0,F28/2000*G28/1000*SQRT(MAX(H28/15,1))*VLOOKUP(I28,'4.ΠΙΝΑΚΕΣ'!$D$4:$E$6,2,FALSE)*VLOOKUP(J28,'4.ΠΙΝΑΚΕΣ'!$B$4:$C$13,2,FALSE)*SQRT(K28))</f>
        <v>0</v>
      </c>
      <c r="N28" s="10">
        <f>VLOOKUP(J19,$O$3:$P$13,2,FALSE)</f>
        <v>1</v>
      </c>
    </row>
    <row r="29" spans="1:26" ht="15.75" customHeight="1" x14ac:dyDescent="0.45">
      <c r="A29" s="4">
        <v>27</v>
      </c>
      <c r="B29" s="6"/>
      <c r="C29" s="6"/>
      <c r="D29" s="6"/>
      <c r="E29" s="6"/>
      <c r="F29" s="6"/>
      <c r="G29" s="6"/>
      <c r="H29" s="6"/>
      <c r="I29" s="7" t="s">
        <v>15</v>
      </c>
      <c r="J29" s="7" t="s">
        <v>16</v>
      </c>
      <c r="K29" s="7"/>
      <c r="L29" s="8">
        <f>IF(AND(VLOOKUP(I29,'4.ΠΙΝΑΚΕΣ'!$D$4:$E$6,2,FALSE)&lt;1.7,K29&lt;3),0,F29/2000*G29/1000*SQRT(MAX(H29/15,1))*VLOOKUP(I29,'4.ΠΙΝΑΚΕΣ'!$D$4:$E$6,2,FALSE)*VLOOKUP(J29,'4.ΠΙΝΑΚΕΣ'!$B$4:$C$13,2,FALSE)*SQRT(K29))</f>
        <v>0</v>
      </c>
    </row>
    <row r="30" spans="1:26" ht="15.75" customHeight="1" x14ac:dyDescent="0.45">
      <c r="A30" s="4">
        <v>28</v>
      </c>
      <c r="B30" s="6"/>
      <c r="C30" s="6"/>
      <c r="D30" s="6"/>
      <c r="E30" s="6"/>
      <c r="F30" s="6"/>
      <c r="G30" s="6"/>
      <c r="H30" s="6"/>
      <c r="I30" s="7" t="s">
        <v>15</v>
      </c>
      <c r="J30" s="7" t="s">
        <v>16</v>
      </c>
      <c r="K30" s="7"/>
      <c r="L30" s="8">
        <f>IF(AND(VLOOKUP(I30,'4.ΠΙΝΑΚΕΣ'!$D$4:$E$6,2,FALSE)&lt;1.7,K30&lt;3),0,F30/2000*G30/1000*SQRT(MAX(H30/15,1))*VLOOKUP(I30,'4.ΠΙΝΑΚΕΣ'!$D$4:$E$6,2,FALSE)*VLOOKUP(J30,'4.ΠΙΝΑΚΕΣ'!$B$4:$C$13,2,FALSE)*SQRT(K30))</f>
        <v>0</v>
      </c>
    </row>
    <row r="31" spans="1:26" ht="15.75" customHeight="1" x14ac:dyDescent="0.45">
      <c r="A31" s="4">
        <v>29</v>
      </c>
      <c r="B31" s="11"/>
      <c r="C31" s="11"/>
      <c r="D31" s="11"/>
      <c r="E31" s="11"/>
      <c r="F31" s="11"/>
      <c r="G31" s="11"/>
      <c r="H31" s="11"/>
      <c r="I31" s="7" t="s">
        <v>15</v>
      </c>
      <c r="J31" s="7" t="s">
        <v>16</v>
      </c>
      <c r="K31" s="7"/>
      <c r="L31" s="8">
        <f>IF(AND(VLOOKUP(I31,'4.ΠΙΝΑΚΕΣ'!$D$4:$E$6,2,FALSE)&lt;1.7,K31&lt;3),0,F31/2000*G31/1000*SQRT(MAX(H31/15,1))*VLOOKUP(I31,'4.ΠΙΝΑΚΕΣ'!$D$4:$E$6,2,FALSE)*VLOOKUP(J31,'4.ΠΙΝΑΚΕΣ'!$B$4:$C$13,2,FALSE)*SQRT(K31))</f>
        <v>0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45">
      <c r="A32" s="4">
        <v>30</v>
      </c>
      <c r="B32" s="11"/>
      <c r="C32" s="11"/>
      <c r="D32" s="11"/>
      <c r="E32" s="11"/>
      <c r="F32" s="11"/>
      <c r="G32" s="11"/>
      <c r="H32" s="11"/>
      <c r="I32" s="7" t="s">
        <v>15</v>
      </c>
      <c r="J32" s="7" t="s">
        <v>16</v>
      </c>
      <c r="K32" s="7"/>
      <c r="L32" s="8">
        <f>IF(AND(VLOOKUP(I32,'4.ΠΙΝΑΚΕΣ'!$D$4:$E$6,2,FALSE)&lt;1.7,K32&lt;3),0,F32/2000*G32/1000*SQRT(MAX(H32/15,1))*VLOOKUP(I32,'4.ΠΙΝΑΚΕΣ'!$D$4:$E$6,2,FALSE)*VLOOKUP(J32,'4.ΠΙΝΑΚΕΣ'!$B$4:$C$13,2,FALSE)*SQRT(K32))</f>
        <v>0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16" ht="14.25" x14ac:dyDescent="0.45">
      <c r="A33" s="4">
        <v>31</v>
      </c>
      <c r="B33" s="5"/>
      <c r="C33" s="6"/>
      <c r="D33" s="6"/>
      <c r="E33" s="6"/>
      <c r="F33" s="6"/>
      <c r="G33" s="6"/>
      <c r="H33" s="6"/>
      <c r="I33" s="7" t="s">
        <v>15</v>
      </c>
      <c r="J33" s="7" t="s">
        <v>16</v>
      </c>
      <c r="K33" s="7"/>
      <c r="L33" s="8">
        <f>IF(AND(VLOOKUP(I33,'4.ΠΙΝΑΚΕΣ'!$D$4:$E$6,2,FALSE)&lt;1.7,K33&lt;3),0,F33/2000*G33/1000*SQRT(MAX(H33/15,1))*VLOOKUP(I33,'4.ΠΙΝΑΚΕΣ'!$D$4:$E$6,2,FALSE)*VLOOKUP(J33,'4.ΠΙΝΑΚΕΣ'!$B$4:$C$13,2,FALSE)*SQRT(K33))</f>
        <v>0</v>
      </c>
      <c r="O33" s="7">
        <v>0</v>
      </c>
      <c r="P33" s="6"/>
    </row>
    <row r="34" spans="1:16" ht="14.25" x14ac:dyDescent="0.45">
      <c r="A34" s="4">
        <v>32</v>
      </c>
      <c r="B34" s="5"/>
      <c r="C34" s="6"/>
      <c r="D34" s="6"/>
      <c r="E34" s="6"/>
      <c r="F34" s="6"/>
      <c r="G34" s="6"/>
      <c r="H34" s="6"/>
      <c r="I34" s="7" t="s">
        <v>15</v>
      </c>
      <c r="J34" s="7" t="s">
        <v>16</v>
      </c>
      <c r="K34" s="7"/>
      <c r="L34" s="8">
        <f>IF(AND(VLOOKUP(I34,'4.ΠΙΝΑΚΕΣ'!$D$4:$E$6,2,FALSE)&lt;1.7,K34&lt;3),0,F34/2000*G34/1000*SQRT(MAX(H34/15,1))*VLOOKUP(I34,'4.ΠΙΝΑΚΕΣ'!$D$4:$E$6,2,FALSE)*VLOOKUP(J34,'4.ΠΙΝΑΚΕΣ'!$B$4:$C$13,2,FALSE)*SQRT(K34))</f>
        <v>0</v>
      </c>
    </row>
    <row r="35" spans="1:16" ht="14.25" x14ac:dyDescent="0.45">
      <c r="A35" s="4">
        <v>33</v>
      </c>
      <c r="B35" s="5"/>
      <c r="C35" s="6"/>
      <c r="D35" s="6"/>
      <c r="E35" s="6"/>
      <c r="F35" s="6"/>
      <c r="G35" s="6"/>
      <c r="H35" s="6"/>
      <c r="I35" s="7" t="s">
        <v>15</v>
      </c>
      <c r="J35" s="7" t="s">
        <v>16</v>
      </c>
      <c r="K35" s="7"/>
      <c r="L35" s="8">
        <f>IF(AND(VLOOKUP(I35,'4.ΠΙΝΑΚΕΣ'!$D$4:$E$6,2,FALSE)&lt;1.7,K35&lt;3),0,F35/2000*G35/1000*SQRT(MAX(H35/15,1))*VLOOKUP(I35,'4.ΠΙΝΑΚΕΣ'!$D$4:$E$6,2,FALSE)*VLOOKUP(J35,'4.ΠΙΝΑΚΕΣ'!$B$4:$C$13,2,FALSE)*SQRT(K35))</f>
        <v>0</v>
      </c>
    </row>
    <row r="36" spans="1:16" ht="14.25" x14ac:dyDescent="0.45">
      <c r="A36" s="4">
        <v>34</v>
      </c>
      <c r="B36" s="5"/>
      <c r="C36" s="6"/>
      <c r="D36" s="6"/>
      <c r="E36" s="6"/>
      <c r="F36" s="6"/>
      <c r="G36" s="6"/>
      <c r="H36" s="6"/>
      <c r="I36" s="7" t="s">
        <v>15</v>
      </c>
      <c r="J36" s="7" t="s">
        <v>16</v>
      </c>
      <c r="K36" s="7"/>
      <c r="L36" s="8">
        <f>IF(AND(VLOOKUP(I36,'4.ΠΙΝΑΚΕΣ'!$D$4:$E$6,2,FALSE)&lt;1.7,K36&lt;3),0,F36/2000*G36/1000*SQRT(MAX(H36/15,1))*VLOOKUP(I36,'4.ΠΙΝΑΚΕΣ'!$D$4:$E$6,2,FALSE)*VLOOKUP(J36,'4.ΠΙΝΑΚΕΣ'!$B$4:$C$13,2,FALSE)*SQRT(K36))</f>
        <v>0</v>
      </c>
      <c r="N36">
        <f>VLOOKUP(J23,'4.ΠΙΝΑΚΕΣ'!$B$4:$C$13,2,FALSE)</f>
        <v>1</v>
      </c>
    </row>
    <row r="37" spans="1:16" ht="14.25" x14ac:dyDescent="0.45">
      <c r="A37" s="4">
        <v>35</v>
      </c>
      <c r="B37" s="5"/>
      <c r="C37" s="6"/>
      <c r="D37" s="6"/>
      <c r="E37" s="6"/>
      <c r="F37" s="6"/>
      <c r="G37" s="6"/>
      <c r="H37" s="6"/>
      <c r="I37" s="7" t="s">
        <v>15</v>
      </c>
      <c r="J37" s="7" t="s">
        <v>16</v>
      </c>
      <c r="K37" s="7"/>
      <c r="L37" s="8">
        <f>IF(AND(VLOOKUP(I37,'4.ΠΙΝΑΚΕΣ'!$D$4:$E$6,2,FALSE)&lt;1.7,K37&lt;3),0,F37/2000*G37/1000*SQRT(MAX(H37/15,1))*VLOOKUP(I37,'4.ΠΙΝΑΚΕΣ'!$D$4:$E$6,2,FALSE)*VLOOKUP(J37,'4.ΠΙΝΑΚΕΣ'!$B$4:$C$13,2,FALSE)*SQRT(K37))</f>
        <v>0</v>
      </c>
    </row>
    <row r="38" spans="1:16" ht="14.25" x14ac:dyDescent="0.45">
      <c r="A38" s="4">
        <v>36</v>
      </c>
      <c r="B38" s="5"/>
      <c r="C38" s="6"/>
      <c r="D38" s="6"/>
      <c r="E38" s="6"/>
      <c r="F38" s="6"/>
      <c r="G38" s="6"/>
      <c r="H38" s="6"/>
      <c r="I38" s="7" t="s">
        <v>15</v>
      </c>
      <c r="J38" s="7" t="s">
        <v>16</v>
      </c>
      <c r="K38" s="7"/>
      <c r="L38" s="8">
        <f>IF(AND(VLOOKUP(I38,'4.ΠΙΝΑΚΕΣ'!$D$4:$E$6,2,FALSE)&lt;1.7,K38&lt;3),0,F38/2000*G38/1000*SQRT(MAX(H38/15,1))*VLOOKUP(I38,'4.ΠΙΝΑΚΕΣ'!$D$4:$E$6,2,FALSE)*VLOOKUP(J38,'4.ΠΙΝΑΚΕΣ'!$B$4:$C$13,2,FALSE)*SQRT(K38))</f>
        <v>0</v>
      </c>
    </row>
    <row r="39" spans="1:16" ht="14.25" x14ac:dyDescent="0.45">
      <c r="A39" s="4">
        <v>37</v>
      </c>
      <c r="B39" s="6"/>
      <c r="C39" s="6"/>
      <c r="D39" s="6"/>
      <c r="E39" s="6"/>
      <c r="F39" s="6"/>
      <c r="G39" s="6"/>
      <c r="H39" s="6"/>
      <c r="I39" s="7" t="s">
        <v>15</v>
      </c>
      <c r="J39" s="7" t="s">
        <v>16</v>
      </c>
      <c r="K39" s="7"/>
      <c r="L39" s="8">
        <f>IF(AND(VLOOKUP(I39,'4.ΠΙΝΑΚΕΣ'!$D$4:$E$6,2,FALSE)&lt;1.7,K39&lt;3),0,F39/2000*G39/1000*SQRT(MAX(H39/15,1))*VLOOKUP(I39,'4.ΠΙΝΑΚΕΣ'!$D$4:$E$6,2,FALSE)*VLOOKUP(J39,'4.ΠΙΝΑΚΕΣ'!$B$4:$C$13,2,FALSE)*SQRT(K39))</f>
        <v>0</v>
      </c>
    </row>
    <row r="40" spans="1:16" ht="14.25" x14ac:dyDescent="0.45">
      <c r="A40" s="4">
        <v>38</v>
      </c>
      <c r="B40" s="6"/>
      <c r="C40" s="6"/>
      <c r="D40" s="6"/>
      <c r="E40" s="6"/>
      <c r="F40" s="6"/>
      <c r="G40" s="6"/>
      <c r="H40" s="6"/>
      <c r="I40" s="7" t="s">
        <v>15</v>
      </c>
      <c r="J40" s="7" t="s">
        <v>16</v>
      </c>
      <c r="K40" s="7"/>
      <c r="L40" s="8">
        <f>IF(AND(VLOOKUP(I40,'4.ΠΙΝΑΚΕΣ'!$D$4:$E$6,2,FALSE)&lt;1.7,K40&lt;3),0,F40/2000*G40/1000*SQRT(MAX(H40/15,1))*VLOOKUP(I40,'4.ΠΙΝΑΚΕΣ'!$D$4:$E$6,2,FALSE)*VLOOKUP(J40,'4.ΠΙΝΑΚΕΣ'!$B$4:$C$13,2,FALSE)*SQRT(K40))</f>
        <v>0</v>
      </c>
    </row>
    <row r="41" spans="1:16" ht="15.75" customHeight="1" x14ac:dyDescent="0.45">
      <c r="A41" s="4">
        <v>39</v>
      </c>
      <c r="B41" s="6"/>
      <c r="C41" s="6"/>
      <c r="D41" s="6"/>
      <c r="E41" s="6"/>
      <c r="F41" s="6"/>
      <c r="G41" s="6"/>
      <c r="H41" s="6"/>
      <c r="I41" s="7" t="s">
        <v>15</v>
      </c>
      <c r="J41" s="7" t="s">
        <v>16</v>
      </c>
      <c r="K41" s="7"/>
      <c r="L41" s="8">
        <f>IF(AND(VLOOKUP(I41,'4.ΠΙΝΑΚΕΣ'!$D$4:$E$6,2,FALSE)&lt;1.7,K41&lt;3),0,F41/2000*G41/1000*SQRT(MAX(H41/15,1))*VLOOKUP(I41,'4.ΠΙΝΑΚΕΣ'!$D$4:$E$6,2,FALSE)*VLOOKUP(J41,'4.ΠΙΝΑΚΕΣ'!$B$4:$C$13,2,FALSE)*SQRT(K41))</f>
        <v>0</v>
      </c>
    </row>
    <row r="42" spans="1:16" ht="15.75" customHeight="1" x14ac:dyDescent="0.45">
      <c r="A42" s="4">
        <v>40</v>
      </c>
      <c r="B42" s="6"/>
      <c r="C42" s="6"/>
      <c r="D42" s="6"/>
      <c r="E42" s="6"/>
      <c r="F42" s="6"/>
      <c r="G42" s="6"/>
      <c r="H42" s="6"/>
      <c r="I42" s="7" t="s">
        <v>15</v>
      </c>
      <c r="J42" s="7" t="s">
        <v>16</v>
      </c>
      <c r="K42" s="7"/>
      <c r="L42" s="8">
        <f>IF(AND(VLOOKUP(I42,'4.ΠΙΝΑΚΕΣ'!$D$4:$E$6,2,FALSE)&lt;1.7,K42&lt;3),0,F42/2000*G42/1000*SQRT(MAX(H42/15,1))*VLOOKUP(I42,'4.ΠΙΝΑΚΕΣ'!$D$4:$E$6,2,FALSE)*VLOOKUP(J42,'4.ΠΙΝΑΚΕΣ'!$B$4:$C$13,2,FALSE)*SQRT(K42))</f>
        <v>0</v>
      </c>
    </row>
    <row r="43" spans="1:16" ht="15.75" customHeight="1" x14ac:dyDescent="0.45">
      <c r="A43" s="4">
        <v>41</v>
      </c>
      <c r="B43" s="6"/>
      <c r="C43" s="6"/>
      <c r="D43" s="6"/>
      <c r="E43" s="6"/>
      <c r="F43" s="6"/>
      <c r="G43" s="6"/>
      <c r="H43" s="6"/>
      <c r="I43" s="7" t="s">
        <v>15</v>
      </c>
      <c r="J43" s="7" t="s">
        <v>16</v>
      </c>
      <c r="K43" s="7"/>
      <c r="L43" s="8">
        <f>IF(AND(VLOOKUP(I43,'4.ΠΙΝΑΚΕΣ'!$D$4:$E$6,2,FALSE)&lt;1.7,K43&lt;3),0,F43/2000*G43/1000*SQRT(MAX(H43/15,1))*VLOOKUP(I43,'4.ΠΙΝΑΚΕΣ'!$D$4:$E$6,2,FALSE)*VLOOKUP(J43,'4.ΠΙΝΑΚΕΣ'!$B$4:$C$13,2,FALSE)*SQRT(K43))</f>
        <v>0</v>
      </c>
    </row>
    <row r="44" spans="1:16" ht="15.75" customHeight="1" x14ac:dyDescent="0.45">
      <c r="A44" s="4">
        <v>42</v>
      </c>
      <c r="B44" s="6"/>
      <c r="C44" s="6"/>
      <c r="D44" s="6"/>
      <c r="E44" s="6"/>
      <c r="F44" s="6"/>
      <c r="G44" s="6"/>
      <c r="H44" s="6"/>
      <c r="I44" s="7" t="s">
        <v>15</v>
      </c>
      <c r="J44" s="7" t="s">
        <v>16</v>
      </c>
      <c r="K44" s="7"/>
      <c r="L44" s="8">
        <f>IF(AND(VLOOKUP(I44,'4.ΠΙΝΑΚΕΣ'!$D$4:$E$6,2,FALSE)&lt;1.7,K44&lt;3),0,F44/2000*G44/1000*SQRT(MAX(H44/15,1))*VLOOKUP(I44,'4.ΠΙΝΑΚΕΣ'!$D$4:$E$6,2,FALSE)*VLOOKUP(J44,'4.ΠΙΝΑΚΕΣ'!$B$4:$C$13,2,FALSE)*SQRT(K44))</f>
        <v>0</v>
      </c>
    </row>
    <row r="45" spans="1:16" ht="15.75" customHeight="1" x14ac:dyDescent="0.45">
      <c r="A45" s="4">
        <v>43</v>
      </c>
      <c r="B45" s="6"/>
      <c r="C45" s="6"/>
      <c r="D45" s="6"/>
      <c r="E45" s="6"/>
      <c r="F45" s="6"/>
      <c r="G45" s="6"/>
      <c r="H45" s="6"/>
      <c r="I45" s="7" t="s">
        <v>15</v>
      </c>
      <c r="J45" s="7" t="s">
        <v>16</v>
      </c>
      <c r="K45" s="7"/>
      <c r="L45" s="8">
        <f>IF(AND(VLOOKUP(I45,'4.ΠΙΝΑΚΕΣ'!$D$4:$E$6,2,FALSE)&lt;1.7,K45&lt;3),0,F45/2000*G45/1000*SQRT(MAX(H45/15,1))*VLOOKUP(I45,'4.ΠΙΝΑΚΕΣ'!$D$4:$E$6,2,FALSE)*VLOOKUP(J45,'4.ΠΙΝΑΚΕΣ'!$B$4:$C$13,2,FALSE)*SQRT(K45))</f>
        <v>0</v>
      </c>
    </row>
    <row r="46" spans="1:16" ht="15.75" customHeight="1" x14ac:dyDescent="0.45">
      <c r="A46" s="4">
        <v>44</v>
      </c>
      <c r="B46" s="6"/>
      <c r="C46" s="6"/>
      <c r="D46" s="6"/>
      <c r="E46" s="6"/>
      <c r="F46" s="6"/>
      <c r="G46" s="6"/>
      <c r="H46" s="6"/>
      <c r="I46" s="7" t="s">
        <v>15</v>
      </c>
      <c r="J46" s="7" t="s">
        <v>16</v>
      </c>
      <c r="K46" s="7"/>
      <c r="L46" s="8">
        <f>IF(AND(VLOOKUP(I46,'4.ΠΙΝΑΚΕΣ'!$D$4:$E$6,2,FALSE)&lt;1.7,K46&lt;3),0,F46/2000*G46/1000*SQRT(MAX(H46/15,1))*VLOOKUP(I46,'4.ΠΙΝΑΚΕΣ'!$D$4:$E$6,2,FALSE)*VLOOKUP(J46,'4.ΠΙΝΑΚΕΣ'!$B$4:$C$13,2,FALSE)*SQRT(K46))</f>
        <v>0</v>
      </c>
    </row>
    <row r="47" spans="1:16" ht="15.75" customHeight="1" x14ac:dyDescent="0.45">
      <c r="A47" s="4">
        <v>45</v>
      </c>
      <c r="B47" s="6"/>
      <c r="C47" s="6"/>
      <c r="D47" s="6"/>
      <c r="E47" s="6"/>
      <c r="F47" s="6"/>
      <c r="G47" s="6"/>
      <c r="H47" s="6"/>
      <c r="I47" s="7" t="s">
        <v>15</v>
      </c>
      <c r="J47" s="7" t="s">
        <v>16</v>
      </c>
      <c r="K47" s="7"/>
      <c r="L47" s="8">
        <f>IF(AND(VLOOKUP(I47,'4.ΠΙΝΑΚΕΣ'!$D$4:$E$6,2,FALSE)&lt;1.7,K47&lt;3),0,F47/2000*G47/1000*SQRT(MAX(H47/15,1))*VLOOKUP(I47,'4.ΠΙΝΑΚΕΣ'!$D$4:$E$6,2,FALSE)*VLOOKUP(J47,'4.ΠΙΝΑΚΕΣ'!$B$4:$C$13,2,FALSE)*SQRT(K47))</f>
        <v>0</v>
      </c>
    </row>
    <row r="48" spans="1:16" ht="15.75" customHeight="1" x14ac:dyDescent="0.45">
      <c r="A48" s="4">
        <v>46</v>
      </c>
      <c r="B48" s="6"/>
      <c r="C48" s="6"/>
      <c r="D48" s="6"/>
      <c r="E48" s="6"/>
      <c r="F48" s="6"/>
      <c r="G48" s="6"/>
      <c r="H48" s="6"/>
      <c r="I48" s="7" t="s">
        <v>15</v>
      </c>
      <c r="J48" s="7" t="s">
        <v>16</v>
      </c>
      <c r="K48" s="7"/>
      <c r="L48" s="8">
        <f>IF(AND(VLOOKUP(I48,'4.ΠΙΝΑΚΕΣ'!$D$4:$E$6,2,FALSE)&lt;1.7,K48&lt;3),0,F48/2000*G48/1000*SQRT(MAX(H48/15,1))*VLOOKUP(I48,'4.ΠΙΝΑΚΕΣ'!$D$4:$E$6,2,FALSE)*VLOOKUP(J48,'4.ΠΙΝΑΚΕΣ'!$B$4:$C$13,2,FALSE)*SQRT(K48))</f>
        <v>0</v>
      </c>
      <c r="N48" s="10">
        <f>VLOOKUP(J39,$O$3:$P$13,2,FALSE)</f>
        <v>1</v>
      </c>
    </row>
    <row r="49" spans="1:26" ht="15.75" customHeight="1" x14ac:dyDescent="0.45">
      <c r="A49" s="4">
        <v>47</v>
      </c>
      <c r="B49" s="6"/>
      <c r="C49" s="6"/>
      <c r="D49" s="6"/>
      <c r="E49" s="6"/>
      <c r="F49" s="6"/>
      <c r="G49" s="6"/>
      <c r="H49" s="6"/>
      <c r="I49" s="7" t="s">
        <v>15</v>
      </c>
      <c r="J49" s="7" t="s">
        <v>16</v>
      </c>
      <c r="K49" s="7"/>
      <c r="L49" s="8">
        <f>IF(AND(VLOOKUP(I49,'4.ΠΙΝΑΚΕΣ'!$D$4:$E$6,2,FALSE)&lt;1.7,K49&lt;3),0,F49/2000*G49/1000*SQRT(MAX(H49/15,1))*VLOOKUP(I49,'4.ΠΙΝΑΚΕΣ'!$D$4:$E$6,2,FALSE)*VLOOKUP(J49,'4.ΠΙΝΑΚΕΣ'!$B$4:$C$13,2,FALSE)*SQRT(K49))</f>
        <v>0</v>
      </c>
    </row>
    <row r="50" spans="1:26" ht="15.75" customHeight="1" x14ac:dyDescent="0.45">
      <c r="A50" s="4">
        <v>48</v>
      </c>
      <c r="B50" s="6"/>
      <c r="C50" s="6"/>
      <c r="D50" s="6"/>
      <c r="E50" s="6"/>
      <c r="F50" s="6"/>
      <c r="G50" s="6"/>
      <c r="H50" s="6"/>
      <c r="I50" s="7" t="s">
        <v>15</v>
      </c>
      <c r="J50" s="7" t="s">
        <v>16</v>
      </c>
      <c r="K50" s="7"/>
      <c r="L50" s="8">
        <f>IF(AND(VLOOKUP(I50,'4.ΠΙΝΑΚΕΣ'!$D$4:$E$6,2,FALSE)&lt;1.7,K50&lt;3),0,F50/2000*G50/1000*SQRT(MAX(H50/15,1))*VLOOKUP(I50,'4.ΠΙΝΑΚΕΣ'!$D$4:$E$6,2,FALSE)*VLOOKUP(J50,'4.ΠΙΝΑΚΕΣ'!$B$4:$C$13,2,FALSE)*SQRT(K50))</f>
        <v>0</v>
      </c>
    </row>
    <row r="51" spans="1:26" ht="15.75" customHeight="1" x14ac:dyDescent="0.45">
      <c r="A51" s="4">
        <v>49</v>
      </c>
      <c r="B51" s="11"/>
      <c r="C51" s="11"/>
      <c r="D51" s="11"/>
      <c r="E51" s="11"/>
      <c r="F51" s="11"/>
      <c r="G51" s="11"/>
      <c r="H51" s="11"/>
      <c r="I51" s="7" t="s">
        <v>15</v>
      </c>
      <c r="J51" s="7" t="s">
        <v>16</v>
      </c>
      <c r="K51" s="7"/>
      <c r="L51" s="8">
        <f>IF(AND(VLOOKUP(I51,'4.ΠΙΝΑΚΕΣ'!$D$4:$E$6,2,FALSE)&lt;1.7,K51&lt;3),0,F51/2000*G51/1000*SQRT(MAX(H51/15,1))*VLOOKUP(I51,'4.ΠΙΝΑΚΕΣ'!$D$4:$E$6,2,FALSE)*VLOOKUP(J51,'4.ΠΙΝΑΚΕΣ'!$B$4:$C$13,2,FALSE)*SQRT(K51))</f>
        <v>0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45">
      <c r="A52" s="4">
        <v>50</v>
      </c>
      <c r="B52" s="11"/>
      <c r="C52" s="11"/>
      <c r="D52" s="11"/>
      <c r="E52" s="11"/>
      <c r="F52" s="11"/>
      <c r="G52" s="11"/>
      <c r="H52" s="11"/>
      <c r="I52" s="7" t="s">
        <v>15</v>
      </c>
      <c r="J52" s="7" t="s">
        <v>16</v>
      </c>
      <c r="K52" s="7"/>
      <c r="L52" s="8">
        <f>IF(AND(VLOOKUP(I52,'4.ΠΙΝΑΚΕΣ'!$D$4:$E$6,2,FALSE)&lt;1.7,K52&lt;3),0,F52/2000*G52/1000*SQRT(MAX(H52/15,1))*VLOOKUP(I52,'4.ΠΙΝΑΚΕΣ'!$D$4:$E$6,2,FALSE)*VLOOKUP(J52,'4.ΠΙΝΑΚΕΣ'!$B$4:$C$13,2,FALSE)*SQRT(K52))</f>
        <v>0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45">
      <c r="A53" s="13"/>
      <c r="J53" s="14"/>
      <c r="K53" s="15" t="s">
        <v>28</v>
      </c>
      <c r="L53" s="16">
        <f>SUM(L3:L52)</f>
        <v>0</v>
      </c>
    </row>
    <row r="54" spans="1:26" ht="15.75" customHeight="1" x14ac:dyDescent="0.45">
      <c r="A54" s="13"/>
    </row>
    <row r="55" spans="1:26" ht="15.75" customHeight="1" x14ac:dyDescent="0.45">
      <c r="A55" s="13"/>
    </row>
    <row r="56" spans="1:26" ht="15.75" customHeight="1" x14ac:dyDescent="0.45">
      <c r="A56" s="13"/>
    </row>
    <row r="57" spans="1:26" ht="15.75" customHeight="1" x14ac:dyDescent="0.45">
      <c r="A57" s="13"/>
    </row>
    <row r="58" spans="1:26" ht="15.75" customHeight="1" x14ac:dyDescent="0.45">
      <c r="A58" s="13"/>
    </row>
    <row r="59" spans="1:26" ht="15.75" customHeight="1" x14ac:dyDescent="0.45">
      <c r="A59" s="13"/>
    </row>
    <row r="60" spans="1:26" ht="15.75" customHeight="1" x14ac:dyDescent="0.45">
      <c r="A60" s="13"/>
    </row>
    <row r="61" spans="1:26" ht="15.75" customHeight="1" x14ac:dyDescent="0.45">
      <c r="A61" s="13"/>
    </row>
    <row r="62" spans="1:26" ht="15.75" customHeight="1" x14ac:dyDescent="0.45">
      <c r="A62" s="13"/>
    </row>
    <row r="63" spans="1:26" ht="15.75" customHeight="1" x14ac:dyDescent="0.45">
      <c r="A63" s="13"/>
    </row>
    <row r="64" spans="1:26" ht="15.75" customHeight="1" x14ac:dyDescent="0.45">
      <c r="A64" s="13"/>
    </row>
    <row r="65" spans="1:1" ht="15.75" customHeight="1" x14ac:dyDescent="0.45">
      <c r="A65" s="13"/>
    </row>
    <row r="66" spans="1:1" ht="15.75" customHeight="1" x14ac:dyDescent="0.45">
      <c r="A66" s="13"/>
    </row>
    <row r="67" spans="1:1" ht="15.75" customHeight="1" x14ac:dyDescent="0.45">
      <c r="A67" s="13"/>
    </row>
    <row r="68" spans="1:1" ht="15.75" customHeight="1" x14ac:dyDescent="0.45">
      <c r="A68" s="13"/>
    </row>
    <row r="69" spans="1:1" ht="15.75" customHeight="1" x14ac:dyDescent="0.45">
      <c r="A69" s="13"/>
    </row>
    <row r="70" spans="1:1" ht="15.75" customHeight="1" x14ac:dyDescent="0.45">
      <c r="A70" s="13"/>
    </row>
    <row r="71" spans="1:1" ht="15.75" customHeight="1" x14ac:dyDescent="0.45">
      <c r="A71" s="13"/>
    </row>
    <row r="72" spans="1:1" ht="15.75" customHeight="1" x14ac:dyDescent="0.45">
      <c r="A72" s="13"/>
    </row>
    <row r="73" spans="1:1" ht="15.75" customHeight="1" x14ac:dyDescent="0.45">
      <c r="A73" s="13"/>
    </row>
    <row r="74" spans="1:1" ht="15.75" customHeight="1" x14ac:dyDescent="0.45">
      <c r="A74" s="13"/>
    </row>
    <row r="75" spans="1:1" ht="15.75" customHeight="1" x14ac:dyDescent="0.45">
      <c r="A75" s="13"/>
    </row>
    <row r="76" spans="1:1" ht="15.75" customHeight="1" x14ac:dyDescent="0.45">
      <c r="A76" s="13"/>
    </row>
    <row r="77" spans="1:1" ht="15.75" customHeight="1" x14ac:dyDescent="0.45">
      <c r="A77" s="13"/>
    </row>
    <row r="78" spans="1:1" ht="15.75" customHeight="1" x14ac:dyDescent="0.45">
      <c r="A78" s="13"/>
    </row>
    <row r="79" spans="1:1" ht="15.75" customHeight="1" x14ac:dyDescent="0.45">
      <c r="A79" s="13"/>
    </row>
    <row r="80" spans="1:1" ht="15.75" customHeight="1" x14ac:dyDescent="0.45">
      <c r="A80" s="13"/>
    </row>
    <row r="81" spans="1:1" ht="15.75" customHeight="1" x14ac:dyDescent="0.45">
      <c r="A81" s="13"/>
    </row>
    <row r="82" spans="1:1" ht="15.75" customHeight="1" x14ac:dyDescent="0.45">
      <c r="A82" s="13"/>
    </row>
    <row r="83" spans="1:1" ht="15.75" customHeight="1" x14ac:dyDescent="0.45">
      <c r="A83" s="13"/>
    </row>
    <row r="84" spans="1:1" ht="15.75" customHeight="1" x14ac:dyDescent="0.45">
      <c r="A84" s="13"/>
    </row>
    <row r="85" spans="1:1" ht="15.75" customHeight="1" x14ac:dyDescent="0.45">
      <c r="A85" s="13"/>
    </row>
    <row r="86" spans="1:1" ht="15.75" customHeight="1" x14ac:dyDescent="0.45">
      <c r="A86" s="13"/>
    </row>
    <row r="87" spans="1:1" ht="15.75" customHeight="1" x14ac:dyDescent="0.45">
      <c r="A87" s="13"/>
    </row>
    <row r="88" spans="1:1" ht="15.75" customHeight="1" x14ac:dyDescent="0.45">
      <c r="A88" s="13"/>
    </row>
    <row r="89" spans="1:1" ht="15.75" customHeight="1" x14ac:dyDescent="0.45">
      <c r="A89" s="13"/>
    </row>
    <row r="90" spans="1:1" ht="15.75" customHeight="1" x14ac:dyDescent="0.45">
      <c r="A90" s="13"/>
    </row>
    <row r="91" spans="1:1" ht="15.75" customHeight="1" x14ac:dyDescent="0.45">
      <c r="A91" s="13"/>
    </row>
    <row r="92" spans="1:1" ht="15.75" customHeight="1" x14ac:dyDescent="0.45">
      <c r="A92" s="13"/>
    </row>
    <row r="93" spans="1:1" ht="15.75" customHeight="1" x14ac:dyDescent="0.45">
      <c r="A93" s="13"/>
    </row>
    <row r="94" spans="1:1" ht="15.75" customHeight="1" x14ac:dyDescent="0.45">
      <c r="A94" s="13"/>
    </row>
    <row r="95" spans="1:1" ht="15.75" customHeight="1" x14ac:dyDescent="0.45">
      <c r="A95" s="13"/>
    </row>
    <row r="96" spans="1:1" ht="15.75" customHeight="1" x14ac:dyDescent="0.45">
      <c r="A96" s="13"/>
    </row>
    <row r="97" spans="1:1" ht="15.75" customHeight="1" x14ac:dyDescent="0.45">
      <c r="A97" s="13"/>
    </row>
    <row r="98" spans="1:1" ht="15.75" customHeight="1" x14ac:dyDescent="0.45">
      <c r="A98" s="13"/>
    </row>
    <row r="99" spans="1:1" ht="15.75" customHeight="1" x14ac:dyDescent="0.45">
      <c r="A99" s="13"/>
    </row>
    <row r="100" spans="1:1" ht="15.75" customHeight="1" x14ac:dyDescent="0.45">
      <c r="A100" s="13"/>
    </row>
    <row r="101" spans="1:1" ht="15.75" customHeight="1" x14ac:dyDescent="0.45">
      <c r="A101" s="13"/>
    </row>
    <row r="102" spans="1:1" ht="15.75" customHeight="1" x14ac:dyDescent="0.45">
      <c r="A102" s="13"/>
    </row>
    <row r="103" spans="1:1" ht="15.75" customHeight="1" x14ac:dyDescent="0.45">
      <c r="A103" s="13"/>
    </row>
    <row r="104" spans="1:1" ht="15.75" customHeight="1" x14ac:dyDescent="0.45">
      <c r="A104" s="13"/>
    </row>
    <row r="105" spans="1:1" ht="15.75" customHeight="1" x14ac:dyDescent="0.45">
      <c r="A105" s="13"/>
    </row>
    <row r="106" spans="1:1" ht="15.75" customHeight="1" x14ac:dyDescent="0.45">
      <c r="A106" s="13"/>
    </row>
    <row r="107" spans="1:1" ht="15.75" customHeight="1" x14ac:dyDescent="0.45">
      <c r="A107" s="13"/>
    </row>
    <row r="108" spans="1:1" ht="15.75" customHeight="1" x14ac:dyDescent="0.45">
      <c r="A108" s="13"/>
    </row>
    <row r="109" spans="1:1" ht="15.75" customHeight="1" x14ac:dyDescent="0.45">
      <c r="A109" s="13"/>
    </row>
    <row r="110" spans="1:1" ht="15.75" customHeight="1" x14ac:dyDescent="0.45">
      <c r="A110" s="13"/>
    </row>
    <row r="111" spans="1:1" ht="15.75" customHeight="1" x14ac:dyDescent="0.45">
      <c r="A111" s="13"/>
    </row>
    <row r="112" spans="1:1" ht="15.75" customHeight="1" x14ac:dyDescent="0.45">
      <c r="A112" s="13"/>
    </row>
    <row r="113" spans="1:1" ht="15.75" customHeight="1" x14ac:dyDescent="0.45">
      <c r="A113" s="13"/>
    </row>
    <row r="114" spans="1:1" ht="15.75" customHeight="1" x14ac:dyDescent="0.45">
      <c r="A114" s="13"/>
    </row>
    <row r="115" spans="1:1" ht="15.75" customHeight="1" x14ac:dyDescent="0.45">
      <c r="A115" s="13"/>
    </row>
    <row r="116" spans="1:1" ht="15.75" customHeight="1" x14ac:dyDescent="0.45">
      <c r="A116" s="13"/>
    </row>
    <row r="117" spans="1:1" ht="15.75" customHeight="1" x14ac:dyDescent="0.45">
      <c r="A117" s="13"/>
    </row>
    <row r="118" spans="1:1" ht="15.75" customHeight="1" x14ac:dyDescent="0.45">
      <c r="A118" s="13"/>
    </row>
    <row r="119" spans="1:1" ht="15.75" customHeight="1" x14ac:dyDescent="0.45">
      <c r="A119" s="13"/>
    </row>
    <row r="120" spans="1:1" ht="15.75" customHeight="1" x14ac:dyDescent="0.45">
      <c r="A120" s="13"/>
    </row>
    <row r="121" spans="1:1" ht="15.75" customHeight="1" x14ac:dyDescent="0.45">
      <c r="A121" s="13"/>
    </row>
    <row r="122" spans="1:1" ht="15.75" customHeight="1" x14ac:dyDescent="0.45">
      <c r="A122" s="13"/>
    </row>
    <row r="123" spans="1:1" ht="15.75" customHeight="1" x14ac:dyDescent="0.45">
      <c r="A123" s="13"/>
    </row>
    <row r="124" spans="1:1" ht="15.75" customHeight="1" x14ac:dyDescent="0.45">
      <c r="A124" s="13"/>
    </row>
    <row r="125" spans="1:1" ht="15.75" customHeight="1" x14ac:dyDescent="0.45">
      <c r="A125" s="13"/>
    </row>
    <row r="126" spans="1:1" ht="15.75" customHeight="1" x14ac:dyDescent="0.45">
      <c r="A126" s="13"/>
    </row>
    <row r="127" spans="1:1" ht="15.75" customHeight="1" x14ac:dyDescent="0.45">
      <c r="A127" s="13"/>
    </row>
    <row r="128" spans="1:1" ht="15.75" customHeight="1" x14ac:dyDescent="0.45">
      <c r="A128" s="13"/>
    </row>
    <row r="129" spans="1:1" ht="15.75" customHeight="1" x14ac:dyDescent="0.45">
      <c r="A129" s="13"/>
    </row>
    <row r="130" spans="1:1" ht="15.75" customHeight="1" x14ac:dyDescent="0.45">
      <c r="A130" s="13"/>
    </row>
    <row r="131" spans="1:1" ht="15.75" customHeight="1" x14ac:dyDescent="0.45">
      <c r="A131" s="13"/>
    </row>
    <row r="132" spans="1:1" ht="15.75" customHeight="1" x14ac:dyDescent="0.45">
      <c r="A132" s="13"/>
    </row>
    <row r="133" spans="1:1" ht="15.75" customHeight="1" x14ac:dyDescent="0.45">
      <c r="A133" s="13"/>
    </row>
    <row r="134" spans="1:1" ht="15.75" customHeight="1" x14ac:dyDescent="0.45">
      <c r="A134" s="13"/>
    </row>
    <row r="135" spans="1:1" ht="15.75" customHeight="1" x14ac:dyDescent="0.45">
      <c r="A135" s="13"/>
    </row>
    <row r="136" spans="1:1" ht="15.75" customHeight="1" x14ac:dyDescent="0.45">
      <c r="A136" s="13"/>
    </row>
    <row r="137" spans="1:1" ht="15.75" customHeight="1" x14ac:dyDescent="0.45">
      <c r="A137" s="13"/>
    </row>
    <row r="138" spans="1:1" ht="15.75" customHeight="1" x14ac:dyDescent="0.45">
      <c r="A138" s="13"/>
    </row>
    <row r="139" spans="1:1" ht="15.75" customHeight="1" x14ac:dyDescent="0.45">
      <c r="A139" s="13"/>
    </row>
    <row r="140" spans="1:1" ht="15.75" customHeight="1" x14ac:dyDescent="0.45">
      <c r="A140" s="13"/>
    </row>
    <row r="141" spans="1:1" ht="15.75" customHeight="1" x14ac:dyDescent="0.45">
      <c r="A141" s="13"/>
    </row>
    <row r="142" spans="1:1" ht="15.75" customHeight="1" x14ac:dyDescent="0.45">
      <c r="A142" s="13"/>
    </row>
    <row r="143" spans="1:1" ht="15.75" customHeight="1" x14ac:dyDescent="0.45">
      <c r="A143" s="13"/>
    </row>
    <row r="144" spans="1:1" ht="15.75" customHeight="1" x14ac:dyDescent="0.45">
      <c r="A144" s="13"/>
    </row>
    <row r="145" spans="1:1" ht="15.75" customHeight="1" x14ac:dyDescent="0.45">
      <c r="A145" s="13"/>
    </row>
    <row r="146" spans="1:1" ht="15.75" customHeight="1" x14ac:dyDescent="0.45">
      <c r="A146" s="13"/>
    </row>
    <row r="147" spans="1:1" ht="15.75" customHeight="1" x14ac:dyDescent="0.45">
      <c r="A147" s="13"/>
    </row>
    <row r="148" spans="1:1" ht="15.75" customHeight="1" x14ac:dyDescent="0.45">
      <c r="A148" s="13"/>
    </row>
    <row r="149" spans="1:1" ht="15.75" customHeight="1" x14ac:dyDescent="0.45">
      <c r="A149" s="13"/>
    </row>
    <row r="150" spans="1:1" ht="15.75" customHeight="1" x14ac:dyDescent="0.45">
      <c r="A150" s="13"/>
    </row>
    <row r="151" spans="1:1" ht="15.75" customHeight="1" x14ac:dyDescent="0.45">
      <c r="A151" s="13"/>
    </row>
    <row r="152" spans="1:1" ht="15.75" customHeight="1" x14ac:dyDescent="0.45">
      <c r="A152" s="13"/>
    </row>
    <row r="153" spans="1:1" ht="15.75" customHeight="1" x14ac:dyDescent="0.45">
      <c r="A153" s="13"/>
    </row>
    <row r="154" spans="1:1" ht="15.75" customHeight="1" x14ac:dyDescent="0.45">
      <c r="A154" s="13"/>
    </row>
    <row r="155" spans="1:1" ht="15.75" customHeight="1" x14ac:dyDescent="0.45">
      <c r="A155" s="13"/>
    </row>
    <row r="156" spans="1:1" ht="15.75" customHeight="1" x14ac:dyDescent="0.45">
      <c r="A156" s="13"/>
    </row>
    <row r="157" spans="1:1" ht="15.75" customHeight="1" x14ac:dyDescent="0.45">
      <c r="A157" s="13"/>
    </row>
    <row r="158" spans="1:1" ht="15.75" customHeight="1" x14ac:dyDescent="0.45">
      <c r="A158" s="13"/>
    </row>
    <row r="159" spans="1:1" ht="15.75" customHeight="1" x14ac:dyDescent="0.45">
      <c r="A159" s="13"/>
    </row>
    <row r="160" spans="1:1" ht="15.75" customHeight="1" x14ac:dyDescent="0.45">
      <c r="A160" s="13"/>
    </row>
    <row r="161" spans="1:1" ht="15.75" customHeight="1" x14ac:dyDescent="0.45">
      <c r="A161" s="13"/>
    </row>
    <row r="162" spans="1:1" ht="15.75" customHeight="1" x14ac:dyDescent="0.45">
      <c r="A162" s="13"/>
    </row>
    <row r="163" spans="1:1" ht="15.75" customHeight="1" x14ac:dyDescent="0.45">
      <c r="A163" s="13"/>
    </row>
    <row r="164" spans="1:1" ht="15.75" customHeight="1" x14ac:dyDescent="0.45">
      <c r="A164" s="13"/>
    </row>
    <row r="165" spans="1:1" ht="15.75" customHeight="1" x14ac:dyDescent="0.45">
      <c r="A165" s="13"/>
    </row>
    <row r="166" spans="1:1" ht="15.75" customHeight="1" x14ac:dyDescent="0.45">
      <c r="A166" s="13"/>
    </row>
    <row r="167" spans="1:1" ht="15.75" customHeight="1" x14ac:dyDescent="0.45">
      <c r="A167" s="13"/>
    </row>
    <row r="168" spans="1:1" ht="15.75" customHeight="1" x14ac:dyDescent="0.45">
      <c r="A168" s="13"/>
    </row>
    <row r="169" spans="1:1" ht="15.75" customHeight="1" x14ac:dyDescent="0.45">
      <c r="A169" s="13"/>
    </row>
    <row r="170" spans="1:1" ht="15.75" customHeight="1" x14ac:dyDescent="0.45">
      <c r="A170" s="13"/>
    </row>
    <row r="171" spans="1:1" ht="15.75" customHeight="1" x14ac:dyDescent="0.45">
      <c r="A171" s="13"/>
    </row>
    <row r="172" spans="1:1" ht="15.75" customHeight="1" x14ac:dyDescent="0.45">
      <c r="A172" s="13"/>
    </row>
    <row r="173" spans="1:1" ht="15.75" customHeight="1" x14ac:dyDescent="0.45">
      <c r="A173" s="13"/>
    </row>
    <row r="174" spans="1:1" ht="15.75" customHeight="1" x14ac:dyDescent="0.45">
      <c r="A174" s="13"/>
    </row>
    <row r="175" spans="1:1" ht="15.75" customHeight="1" x14ac:dyDescent="0.45">
      <c r="A175" s="13"/>
    </row>
    <row r="176" spans="1:1" ht="15.75" customHeight="1" x14ac:dyDescent="0.45">
      <c r="A176" s="13"/>
    </row>
    <row r="177" spans="1:1" ht="15.75" customHeight="1" x14ac:dyDescent="0.45">
      <c r="A177" s="13"/>
    </row>
    <row r="178" spans="1:1" ht="15.75" customHeight="1" x14ac:dyDescent="0.45">
      <c r="A178" s="13"/>
    </row>
    <row r="179" spans="1:1" ht="15.75" customHeight="1" x14ac:dyDescent="0.45">
      <c r="A179" s="13"/>
    </row>
    <row r="180" spans="1:1" ht="15.75" customHeight="1" x14ac:dyDescent="0.45">
      <c r="A180" s="13"/>
    </row>
    <row r="181" spans="1:1" ht="15.75" customHeight="1" x14ac:dyDescent="0.45">
      <c r="A181" s="13"/>
    </row>
    <row r="182" spans="1:1" ht="15.75" customHeight="1" x14ac:dyDescent="0.45">
      <c r="A182" s="13"/>
    </row>
    <row r="183" spans="1:1" ht="15.75" customHeight="1" x14ac:dyDescent="0.45">
      <c r="A183" s="13"/>
    </row>
    <row r="184" spans="1:1" ht="15.75" customHeight="1" x14ac:dyDescent="0.45">
      <c r="A184" s="13"/>
    </row>
    <row r="185" spans="1:1" ht="15.75" customHeight="1" x14ac:dyDescent="0.45">
      <c r="A185" s="13"/>
    </row>
    <row r="186" spans="1:1" ht="15.75" customHeight="1" x14ac:dyDescent="0.45">
      <c r="A186" s="13"/>
    </row>
    <row r="187" spans="1:1" ht="15.75" customHeight="1" x14ac:dyDescent="0.45">
      <c r="A187" s="13"/>
    </row>
    <row r="188" spans="1:1" ht="15.75" customHeight="1" x14ac:dyDescent="0.45">
      <c r="A188" s="13"/>
    </row>
    <row r="189" spans="1:1" ht="15.75" customHeight="1" x14ac:dyDescent="0.45">
      <c r="A189" s="13"/>
    </row>
    <row r="190" spans="1:1" ht="15.75" customHeight="1" x14ac:dyDescent="0.45">
      <c r="A190" s="13"/>
    </row>
    <row r="191" spans="1:1" ht="15.75" customHeight="1" x14ac:dyDescent="0.45">
      <c r="A191" s="13"/>
    </row>
    <row r="192" spans="1:1" ht="15.75" customHeight="1" x14ac:dyDescent="0.45">
      <c r="A192" s="13"/>
    </row>
    <row r="193" spans="1:1" ht="15.75" customHeight="1" x14ac:dyDescent="0.45">
      <c r="A193" s="13"/>
    </row>
    <row r="194" spans="1:1" ht="15.75" customHeight="1" x14ac:dyDescent="0.45">
      <c r="A194" s="13"/>
    </row>
    <row r="195" spans="1:1" ht="15.75" customHeight="1" x14ac:dyDescent="0.45">
      <c r="A195" s="13"/>
    </row>
    <row r="196" spans="1:1" ht="15.75" customHeight="1" x14ac:dyDescent="0.45">
      <c r="A196" s="13"/>
    </row>
    <row r="197" spans="1:1" ht="15.75" customHeight="1" x14ac:dyDescent="0.45">
      <c r="A197" s="13"/>
    </row>
    <row r="198" spans="1:1" ht="15.75" customHeight="1" x14ac:dyDescent="0.45">
      <c r="A198" s="13"/>
    </row>
    <row r="199" spans="1:1" ht="15.75" customHeight="1" x14ac:dyDescent="0.45">
      <c r="A199" s="13"/>
    </row>
    <row r="200" spans="1:1" ht="15.75" customHeight="1" x14ac:dyDescent="0.45">
      <c r="A200" s="13"/>
    </row>
    <row r="201" spans="1:1" ht="15.75" customHeight="1" x14ac:dyDescent="0.45">
      <c r="A201" s="13"/>
    </row>
    <row r="202" spans="1:1" ht="15.75" customHeight="1" x14ac:dyDescent="0.45">
      <c r="A202" s="13"/>
    </row>
    <row r="203" spans="1:1" ht="15.75" customHeight="1" x14ac:dyDescent="0.45">
      <c r="A203" s="13"/>
    </row>
    <row r="204" spans="1:1" ht="15.75" customHeight="1" x14ac:dyDescent="0.45">
      <c r="A204" s="13"/>
    </row>
    <row r="205" spans="1:1" ht="15.75" customHeight="1" x14ac:dyDescent="0.45">
      <c r="A205" s="13"/>
    </row>
    <row r="206" spans="1:1" ht="15.75" customHeight="1" x14ac:dyDescent="0.45">
      <c r="A206" s="13"/>
    </row>
    <row r="207" spans="1:1" ht="15.75" customHeight="1" x14ac:dyDescent="0.45">
      <c r="A207" s="13"/>
    </row>
    <row r="208" spans="1:1" ht="15.75" customHeight="1" x14ac:dyDescent="0.45">
      <c r="A208" s="13"/>
    </row>
    <row r="209" spans="1:1" ht="15.75" customHeight="1" x14ac:dyDescent="0.45">
      <c r="A209" s="13"/>
    </row>
    <row r="210" spans="1:1" ht="15.75" customHeight="1" x14ac:dyDescent="0.45">
      <c r="A210" s="13"/>
    </row>
    <row r="211" spans="1:1" ht="15.75" customHeight="1" x14ac:dyDescent="0.45">
      <c r="A211" s="13"/>
    </row>
    <row r="212" spans="1:1" ht="15.75" customHeight="1" x14ac:dyDescent="0.45">
      <c r="A212" s="13"/>
    </row>
    <row r="213" spans="1:1" ht="15.75" customHeight="1" x14ac:dyDescent="0.45">
      <c r="A213" s="13"/>
    </row>
    <row r="214" spans="1:1" ht="15.75" customHeight="1" x14ac:dyDescent="0.45">
      <c r="A214" s="13"/>
    </row>
    <row r="215" spans="1:1" ht="15.75" customHeight="1" x14ac:dyDescent="0.45">
      <c r="A215" s="13"/>
    </row>
    <row r="216" spans="1:1" ht="15.75" customHeight="1" x14ac:dyDescent="0.45">
      <c r="A216" s="13"/>
    </row>
    <row r="217" spans="1:1" ht="15.75" customHeight="1" x14ac:dyDescent="0.45">
      <c r="A217" s="13"/>
    </row>
    <row r="218" spans="1:1" ht="15.75" customHeight="1" x14ac:dyDescent="0.45">
      <c r="A218" s="13"/>
    </row>
    <row r="219" spans="1:1" ht="15.75" customHeight="1" x14ac:dyDescent="0.45">
      <c r="A219" s="13"/>
    </row>
    <row r="220" spans="1:1" ht="15.75" customHeight="1" x14ac:dyDescent="0.45">
      <c r="A220" s="13"/>
    </row>
    <row r="221" spans="1:1" ht="15.75" customHeight="1" x14ac:dyDescent="0.45">
      <c r="A221" s="13"/>
    </row>
    <row r="222" spans="1:1" ht="15.75" customHeight="1" x14ac:dyDescent="0.45">
      <c r="A222" s="13"/>
    </row>
    <row r="223" spans="1:1" ht="15.75" customHeight="1" x14ac:dyDescent="0.45">
      <c r="A223" s="13"/>
    </row>
    <row r="224" spans="1:1" ht="15.75" customHeight="1" x14ac:dyDescent="0.45">
      <c r="A224" s="13"/>
    </row>
    <row r="225" spans="1:1" ht="15.75" customHeight="1" x14ac:dyDescent="0.45">
      <c r="A225" s="13"/>
    </row>
    <row r="226" spans="1:1" ht="15.75" customHeight="1" x14ac:dyDescent="0.45">
      <c r="A226" s="13"/>
    </row>
    <row r="227" spans="1:1" ht="15.75" customHeight="1" x14ac:dyDescent="0.45">
      <c r="A227" s="13"/>
    </row>
    <row r="228" spans="1:1" ht="15.75" customHeight="1" x14ac:dyDescent="0.45">
      <c r="A228" s="13"/>
    </row>
    <row r="229" spans="1:1" ht="15.75" customHeight="1" x14ac:dyDescent="0.45">
      <c r="A229" s="13"/>
    </row>
    <row r="230" spans="1:1" ht="15.75" customHeight="1" x14ac:dyDescent="0.45">
      <c r="A230" s="13"/>
    </row>
    <row r="231" spans="1:1" ht="15.75" customHeight="1" x14ac:dyDescent="0.45">
      <c r="A231" s="13"/>
    </row>
    <row r="232" spans="1:1" ht="15.75" customHeight="1" x14ac:dyDescent="0.45">
      <c r="A232" s="13"/>
    </row>
    <row r="233" spans="1:1" ht="15.75" customHeight="1" x14ac:dyDescent="0.45">
      <c r="A233" s="13"/>
    </row>
    <row r="234" spans="1:1" ht="15.75" customHeight="1" x14ac:dyDescent="0.45">
      <c r="A234" s="13"/>
    </row>
    <row r="235" spans="1:1" ht="15.75" customHeight="1" x14ac:dyDescent="0.45">
      <c r="A235" s="13"/>
    </row>
    <row r="236" spans="1:1" ht="15.75" customHeight="1" x14ac:dyDescent="0.45">
      <c r="A236" s="13"/>
    </row>
    <row r="237" spans="1:1" ht="15.75" customHeight="1" x14ac:dyDescent="0.45">
      <c r="A237" s="13"/>
    </row>
    <row r="238" spans="1:1" ht="15.75" customHeight="1" x14ac:dyDescent="0.45">
      <c r="A238" s="13"/>
    </row>
    <row r="239" spans="1:1" ht="15.75" customHeight="1" x14ac:dyDescent="0.45">
      <c r="A239" s="13"/>
    </row>
    <row r="240" spans="1:1" ht="15.75" customHeight="1" x14ac:dyDescent="0.45">
      <c r="A240" s="13"/>
    </row>
    <row r="241" spans="1:1" ht="15.75" customHeight="1" x14ac:dyDescent="0.45">
      <c r="A241" s="13"/>
    </row>
    <row r="242" spans="1:1" ht="15.75" customHeight="1" x14ac:dyDescent="0.45">
      <c r="A242" s="13"/>
    </row>
    <row r="243" spans="1:1" ht="15.75" customHeight="1" x14ac:dyDescent="0.45">
      <c r="A243" s="13"/>
    </row>
    <row r="244" spans="1:1" ht="15.75" customHeight="1" x14ac:dyDescent="0.45">
      <c r="A244" s="13"/>
    </row>
    <row r="245" spans="1:1" ht="15.75" customHeight="1" x14ac:dyDescent="0.45">
      <c r="A245" s="13"/>
    </row>
    <row r="246" spans="1:1" ht="15.75" customHeight="1" x14ac:dyDescent="0.45">
      <c r="A246" s="13"/>
    </row>
    <row r="247" spans="1:1" ht="15.75" customHeight="1" x14ac:dyDescent="0.45">
      <c r="A247" s="13"/>
    </row>
    <row r="248" spans="1:1" ht="15.75" customHeight="1" x14ac:dyDescent="0.45">
      <c r="A248" s="13"/>
    </row>
    <row r="249" spans="1:1" ht="15.75" customHeight="1" x14ac:dyDescent="0.45">
      <c r="A249" s="13"/>
    </row>
    <row r="250" spans="1:1" ht="15.75" customHeight="1" x14ac:dyDescent="0.45">
      <c r="A250" s="13"/>
    </row>
    <row r="251" spans="1:1" ht="15.75" customHeight="1" x14ac:dyDescent="0.45">
      <c r="A251" s="13"/>
    </row>
    <row r="252" spans="1:1" ht="15.75" customHeight="1" x14ac:dyDescent="0.45">
      <c r="A252" s="13"/>
    </row>
    <row r="253" spans="1:1" ht="15.75" customHeight="1" x14ac:dyDescent="0.45">
      <c r="A253" s="13"/>
    </row>
    <row r="254" spans="1:1" ht="15.75" customHeight="1" x14ac:dyDescent="0.45">
      <c r="A254" s="13"/>
    </row>
    <row r="255" spans="1:1" ht="15.75" customHeight="1" x14ac:dyDescent="0.45">
      <c r="A255" s="13"/>
    </row>
    <row r="256" spans="1:1" ht="15.75" customHeight="1" x14ac:dyDescent="0.45">
      <c r="A256" s="13"/>
    </row>
    <row r="257" spans="1:1" ht="15.75" customHeight="1" x14ac:dyDescent="0.45">
      <c r="A257" s="13"/>
    </row>
    <row r="258" spans="1:1" ht="15.75" customHeight="1" x14ac:dyDescent="0.45">
      <c r="A258" s="13"/>
    </row>
    <row r="259" spans="1:1" ht="15.75" customHeight="1" x14ac:dyDescent="0.45">
      <c r="A259" s="13"/>
    </row>
    <row r="260" spans="1:1" ht="15.75" customHeight="1" x14ac:dyDescent="0.45">
      <c r="A260" s="13"/>
    </row>
    <row r="261" spans="1:1" ht="15.75" customHeight="1" x14ac:dyDescent="0.45">
      <c r="A261" s="13"/>
    </row>
    <row r="262" spans="1:1" ht="15.75" customHeight="1" x14ac:dyDescent="0.45">
      <c r="A262" s="13"/>
    </row>
    <row r="263" spans="1:1" ht="15.75" customHeight="1" x14ac:dyDescent="0.45">
      <c r="A263" s="13"/>
    </row>
    <row r="264" spans="1:1" ht="15.75" customHeight="1" x14ac:dyDescent="0.45">
      <c r="A264" s="13"/>
    </row>
    <row r="265" spans="1:1" ht="15.75" customHeight="1" x14ac:dyDescent="0.45">
      <c r="A265" s="13"/>
    </row>
    <row r="266" spans="1:1" ht="15.75" customHeight="1" x14ac:dyDescent="0.45">
      <c r="A266" s="13"/>
    </row>
    <row r="267" spans="1:1" ht="15.75" customHeight="1" x14ac:dyDescent="0.45">
      <c r="A267" s="13"/>
    </row>
    <row r="268" spans="1:1" ht="15.75" customHeight="1" x14ac:dyDescent="0.45">
      <c r="A268" s="13"/>
    </row>
    <row r="269" spans="1:1" ht="15.75" customHeight="1" x14ac:dyDescent="0.45">
      <c r="A269" s="13"/>
    </row>
    <row r="270" spans="1:1" ht="15.75" customHeight="1" x14ac:dyDescent="0.45">
      <c r="A270" s="13"/>
    </row>
    <row r="271" spans="1:1" ht="15.75" customHeight="1" x14ac:dyDescent="0.45">
      <c r="A271" s="13"/>
    </row>
    <row r="272" spans="1:1" ht="15.75" customHeight="1" x14ac:dyDescent="0.45">
      <c r="A272" s="13"/>
    </row>
    <row r="273" spans="1:1" ht="15.75" customHeight="1" x14ac:dyDescent="0.45">
      <c r="A273" s="13"/>
    </row>
    <row r="274" spans="1:1" ht="15.75" customHeight="1" x14ac:dyDescent="0.45">
      <c r="A274" s="13"/>
    </row>
    <row r="275" spans="1:1" ht="15.75" customHeight="1" x14ac:dyDescent="0.45">
      <c r="A275" s="13"/>
    </row>
    <row r="276" spans="1:1" ht="15.75" customHeight="1" x14ac:dyDescent="0.45">
      <c r="A276" s="13"/>
    </row>
    <row r="277" spans="1:1" ht="15.75" customHeight="1" x14ac:dyDescent="0.45">
      <c r="A277" s="13"/>
    </row>
    <row r="278" spans="1:1" ht="15.75" customHeight="1" x14ac:dyDescent="0.45">
      <c r="A278" s="13"/>
    </row>
    <row r="279" spans="1:1" ht="15.75" customHeight="1" x14ac:dyDescent="0.45">
      <c r="A279" s="13"/>
    </row>
    <row r="280" spans="1:1" ht="15.75" customHeight="1" x14ac:dyDescent="0.45">
      <c r="A280" s="13"/>
    </row>
    <row r="281" spans="1:1" ht="15.75" customHeight="1" x14ac:dyDescent="0.45">
      <c r="A281" s="13"/>
    </row>
    <row r="282" spans="1:1" ht="15.75" customHeight="1" x14ac:dyDescent="0.45">
      <c r="A282" s="13"/>
    </row>
    <row r="283" spans="1:1" ht="15.75" customHeight="1" x14ac:dyDescent="0.45">
      <c r="A283" s="13"/>
    </row>
    <row r="284" spans="1:1" ht="15.75" customHeight="1" x14ac:dyDescent="0.45">
      <c r="A284" s="13"/>
    </row>
    <row r="285" spans="1:1" ht="15.75" customHeight="1" x14ac:dyDescent="0.45">
      <c r="A285" s="13"/>
    </row>
    <row r="286" spans="1:1" ht="15.75" customHeight="1" x14ac:dyDescent="0.45">
      <c r="A286" s="13"/>
    </row>
    <row r="287" spans="1:1" ht="15.75" customHeight="1" x14ac:dyDescent="0.45">
      <c r="A287" s="13"/>
    </row>
    <row r="288" spans="1:1" ht="15.75" customHeight="1" x14ac:dyDescent="0.45">
      <c r="A288" s="13"/>
    </row>
    <row r="289" spans="1:1" ht="15.75" customHeight="1" x14ac:dyDescent="0.45">
      <c r="A289" s="13"/>
    </row>
    <row r="290" spans="1:1" ht="15.75" customHeight="1" x14ac:dyDescent="0.45">
      <c r="A290" s="13"/>
    </row>
    <row r="291" spans="1:1" ht="15.75" customHeight="1" x14ac:dyDescent="0.45">
      <c r="A291" s="13"/>
    </row>
    <row r="292" spans="1:1" ht="15.75" customHeight="1" x14ac:dyDescent="0.45">
      <c r="A292" s="13"/>
    </row>
    <row r="293" spans="1:1" ht="15.75" customHeight="1" x14ac:dyDescent="0.45">
      <c r="A293" s="13"/>
    </row>
    <row r="294" spans="1:1" ht="15.75" customHeight="1" x14ac:dyDescent="0.45">
      <c r="A294" s="13"/>
    </row>
    <row r="295" spans="1:1" ht="15.75" customHeight="1" x14ac:dyDescent="0.45">
      <c r="A295" s="13"/>
    </row>
    <row r="296" spans="1:1" ht="15.75" customHeight="1" x14ac:dyDescent="0.45">
      <c r="A296" s="13"/>
    </row>
    <row r="297" spans="1:1" ht="15.75" customHeight="1" x14ac:dyDescent="0.45">
      <c r="A297" s="13"/>
    </row>
    <row r="298" spans="1:1" ht="15.75" customHeight="1" x14ac:dyDescent="0.45">
      <c r="A298" s="13"/>
    </row>
    <row r="299" spans="1:1" ht="15.75" customHeight="1" x14ac:dyDescent="0.45">
      <c r="A299" s="13"/>
    </row>
    <row r="300" spans="1:1" ht="15.75" customHeight="1" x14ac:dyDescent="0.45">
      <c r="A300" s="13"/>
    </row>
    <row r="301" spans="1:1" ht="15.75" customHeight="1" x14ac:dyDescent="0.45">
      <c r="A301" s="13"/>
    </row>
    <row r="302" spans="1:1" ht="15.75" customHeight="1" x14ac:dyDescent="0.45">
      <c r="A302" s="13"/>
    </row>
    <row r="303" spans="1:1" ht="15.75" customHeight="1" x14ac:dyDescent="0.45">
      <c r="A303" s="13"/>
    </row>
    <row r="304" spans="1:1" ht="15.75" customHeight="1" x14ac:dyDescent="0.45">
      <c r="A304" s="13"/>
    </row>
    <row r="305" spans="1:1" ht="15.75" customHeight="1" x14ac:dyDescent="0.45">
      <c r="A305" s="13"/>
    </row>
    <row r="306" spans="1:1" ht="15.75" customHeight="1" x14ac:dyDescent="0.45">
      <c r="A306" s="13"/>
    </row>
    <row r="307" spans="1:1" ht="15.75" customHeight="1" x14ac:dyDescent="0.45">
      <c r="A307" s="13"/>
    </row>
    <row r="308" spans="1:1" ht="15.75" customHeight="1" x14ac:dyDescent="0.45">
      <c r="A308" s="13"/>
    </row>
    <row r="309" spans="1:1" ht="15.75" customHeight="1" x14ac:dyDescent="0.45">
      <c r="A309" s="13"/>
    </row>
    <row r="310" spans="1:1" ht="15.75" customHeight="1" x14ac:dyDescent="0.45">
      <c r="A310" s="13"/>
    </row>
    <row r="311" spans="1:1" ht="15.75" customHeight="1" x14ac:dyDescent="0.45">
      <c r="A311" s="13"/>
    </row>
    <row r="312" spans="1:1" ht="15.75" customHeight="1" x14ac:dyDescent="0.45">
      <c r="A312" s="13"/>
    </row>
    <row r="313" spans="1:1" ht="15.75" customHeight="1" x14ac:dyDescent="0.45">
      <c r="A313" s="13"/>
    </row>
    <row r="314" spans="1:1" ht="15.75" customHeight="1" x14ac:dyDescent="0.45">
      <c r="A314" s="13"/>
    </row>
    <row r="315" spans="1:1" ht="15.75" customHeight="1" x14ac:dyDescent="0.45">
      <c r="A315" s="13"/>
    </row>
    <row r="316" spans="1:1" ht="15.75" customHeight="1" x14ac:dyDescent="0.45">
      <c r="A316" s="13"/>
    </row>
    <row r="317" spans="1:1" ht="15.75" customHeight="1" x14ac:dyDescent="0.45">
      <c r="A317" s="13"/>
    </row>
    <row r="318" spans="1:1" ht="15.75" customHeight="1" x14ac:dyDescent="0.45">
      <c r="A318" s="13"/>
    </row>
    <row r="319" spans="1:1" ht="15.75" customHeight="1" x14ac:dyDescent="0.45">
      <c r="A319" s="13"/>
    </row>
    <row r="320" spans="1:1" ht="15.75" customHeight="1" x14ac:dyDescent="0.45">
      <c r="A320" s="13"/>
    </row>
    <row r="321" spans="1:1" ht="15.75" customHeight="1" x14ac:dyDescent="0.45">
      <c r="A321" s="13"/>
    </row>
    <row r="322" spans="1:1" ht="15.75" customHeight="1" x14ac:dyDescent="0.45">
      <c r="A322" s="13"/>
    </row>
    <row r="323" spans="1:1" ht="15.75" customHeight="1" x14ac:dyDescent="0.45">
      <c r="A323" s="13"/>
    </row>
    <row r="324" spans="1:1" ht="15.75" customHeight="1" x14ac:dyDescent="0.45">
      <c r="A324" s="13"/>
    </row>
    <row r="325" spans="1:1" ht="15.75" customHeight="1" x14ac:dyDescent="0.45">
      <c r="A325" s="13"/>
    </row>
    <row r="326" spans="1:1" ht="15.75" customHeight="1" x14ac:dyDescent="0.45">
      <c r="A326" s="13"/>
    </row>
    <row r="327" spans="1:1" ht="15.75" customHeight="1" x14ac:dyDescent="0.45">
      <c r="A327" s="13"/>
    </row>
    <row r="328" spans="1:1" ht="15.75" customHeight="1" x14ac:dyDescent="0.45">
      <c r="A328" s="13"/>
    </row>
    <row r="329" spans="1:1" ht="15.75" customHeight="1" x14ac:dyDescent="0.45">
      <c r="A329" s="13"/>
    </row>
    <row r="330" spans="1:1" ht="15.75" customHeight="1" x14ac:dyDescent="0.45">
      <c r="A330" s="13"/>
    </row>
    <row r="331" spans="1:1" ht="15.75" customHeight="1" x14ac:dyDescent="0.45">
      <c r="A331" s="13"/>
    </row>
    <row r="332" spans="1:1" ht="15.75" customHeight="1" x14ac:dyDescent="0.45">
      <c r="A332" s="13"/>
    </row>
    <row r="333" spans="1:1" ht="15.75" customHeight="1" x14ac:dyDescent="0.45">
      <c r="A333" s="13"/>
    </row>
    <row r="334" spans="1:1" ht="15.75" customHeight="1" x14ac:dyDescent="0.45">
      <c r="A334" s="13"/>
    </row>
    <row r="335" spans="1:1" ht="15.75" customHeight="1" x14ac:dyDescent="0.45">
      <c r="A335" s="13"/>
    </row>
    <row r="336" spans="1:1" ht="15.75" customHeight="1" x14ac:dyDescent="0.45">
      <c r="A336" s="13"/>
    </row>
    <row r="337" spans="1:1" ht="15.75" customHeight="1" x14ac:dyDescent="0.45">
      <c r="A337" s="13"/>
    </row>
    <row r="338" spans="1:1" ht="15.75" customHeight="1" x14ac:dyDescent="0.45">
      <c r="A338" s="13"/>
    </row>
    <row r="339" spans="1:1" ht="15.75" customHeight="1" x14ac:dyDescent="0.45">
      <c r="A339" s="13"/>
    </row>
    <row r="340" spans="1:1" ht="15.75" customHeight="1" x14ac:dyDescent="0.45">
      <c r="A340" s="13"/>
    </row>
    <row r="341" spans="1:1" ht="15.75" customHeight="1" x14ac:dyDescent="0.45">
      <c r="A341" s="13"/>
    </row>
    <row r="342" spans="1:1" ht="15.75" customHeight="1" x14ac:dyDescent="0.45">
      <c r="A342" s="13"/>
    </row>
    <row r="343" spans="1:1" ht="15.75" customHeight="1" x14ac:dyDescent="0.45">
      <c r="A343" s="13"/>
    </row>
    <row r="344" spans="1:1" ht="15.75" customHeight="1" x14ac:dyDescent="0.45">
      <c r="A344" s="13"/>
    </row>
    <row r="345" spans="1:1" ht="15.75" customHeight="1" x14ac:dyDescent="0.45">
      <c r="A345" s="13"/>
    </row>
    <row r="346" spans="1:1" ht="15.75" customHeight="1" x14ac:dyDescent="0.45">
      <c r="A346" s="13"/>
    </row>
    <row r="347" spans="1:1" ht="15.75" customHeight="1" x14ac:dyDescent="0.45">
      <c r="A347" s="13"/>
    </row>
    <row r="348" spans="1:1" ht="15.75" customHeight="1" x14ac:dyDescent="0.45">
      <c r="A348" s="13"/>
    </row>
    <row r="349" spans="1:1" ht="15.75" customHeight="1" x14ac:dyDescent="0.45">
      <c r="A349" s="13"/>
    </row>
    <row r="350" spans="1:1" ht="15.75" customHeight="1" x14ac:dyDescent="0.45">
      <c r="A350" s="13"/>
    </row>
    <row r="351" spans="1:1" ht="15.75" customHeight="1" x14ac:dyDescent="0.45">
      <c r="A351" s="13"/>
    </row>
    <row r="352" spans="1:1" ht="15.75" customHeight="1" x14ac:dyDescent="0.45">
      <c r="A352" s="13"/>
    </row>
    <row r="353" spans="1:1" ht="15.75" customHeight="1" x14ac:dyDescent="0.45">
      <c r="A353" s="13"/>
    </row>
    <row r="354" spans="1:1" ht="15.75" customHeight="1" x14ac:dyDescent="0.45">
      <c r="A354" s="13"/>
    </row>
    <row r="355" spans="1:1" ht="15.75" customHeight="1" x14ac:dyDescent="0.45">
      <c r="A355" s="13"/>
    </row>
    <row r="356" spans="1:1" ht="15.75" customHeight="1" x14ac:dyDescent="0.45">
      <c r="A356" s="13"/>
    </row>
    <row r="357" spans="1:1" ht="15.75" customHeight="1" x14ac:dyDescent="0.45">
      <c r="A357" s="13"/>
    </row>
    <row r="358" spans="1:1" ht="15.75" customHeight="1" x14ac:dyDescent="0.45">
      <c r="A358" s="13"/>
    </row>
    <row r="359" spans="1:1" ht="15.75" customHeight="1" x14ac:dyDescent="0.45">
      <c r="A359" s="13"/>
    </row>
    <row r="360" spans="1:1" ht="15.75" customHeight="1" x14ac:dyDescent="0.45">
      <c r="A360" s="13"/>
    </row>
    <row r="361" spans="1:1" ht="15.75" customHeight="1" x14ac:dyDescent="0.45">
      <c r="A361" s="13"/>
    </row>
    <row r="362" spans="1:1" ht="15.75" customHeight="1" x14ac:dyDescent="0.45">
      <c r="A362" s="13"/>
    </row>
    <row r="363" spans="1:1" ht="15.75" customHeight="1" x14ac:dyDescent="0.45">
      <c r="A363" s="13"/>
    </row>
    <row r="364" spans="1:1" ht="15.75" customHeight="1" x14ac:dyDescent="0.45">
      <c r="A364" s="13"/>
    </row>
    <row r="365" spans="1:1" ht="15.75" customHeight="1" x14ac:dyDescent="0.45">
      <c r="A365" s="13"/>
    </row>
    <row r="366" spans="1:1" ht="15.75" customHeight="1" x14ac:dyDescent="0.45">
      <c r="A366" s="13"/>
    </row>
    <row r="367" spans="1:1" ht="15.75" customHeight="1" x14ac:dyDescent="0.45">
      <c r="A367" s="13"/>
    </row>
    <row r="368" spans="1:1" ht="15.75" customHeight="1" x14ac:dyDescent="0.45">
      <c r="A368" s="13"/>
    </row>
    <row r="369" spans="1:1" ht="15.75" customHeight="1" x14ac:dyDescent="0.45">
      <c r="A369" s="13"/>
    </row>
    <row r="370" spans="1:1" ht="15.75" customHeight="1" x14ac:dyDescent="0.45">
      <c r="A370" s="13"/>
    </row>
    <row r="371" spans="1:1" ht="15.75" customHeight="1" x14ac:dyDescent="0.45">
      <c r="A371" s="13"/>
    </row>
    <row r="372" spans="1:1" ht="15.75" customHeight="1" x14ac:dyDescent="0.45">
      <c r="A372" s="13"/>
    </row>
    <row r="373" spans="1:1" ht="15.75" customHeight="1" x14ac:dyDescent="0.45">
      <c r="A373" s="13"/>
    </row>
    <row r="374" spans="1:1" ht="15.75" customHeight="1" x14ac:dyDescent="0.45">
      <c r="A374" s="13"/>
    </row>
    <row r="375" spans="1:1" ht="15.75" customHeight="1" x14ac:dyDescent="0.45">
      <c r="A375" s="13"/>
    </row>
    <row r="376" spans="1:1" ht="15.75" customHeight="1" x14ac:dyDescent="0.45">
      <c r="A376" s="13"/>
    </row>
    <row r="377" spans="1:1" ht="15.75" customHeight="1" x14ac:dyDescent="0.45">
      <c r="A377" s="13"/>
    </row>
    <row r="378" spans="1:1" ht="15.75" customHeight="1" x14ac:dyDescent="0.45">
      <c r="A378" s="13"/>
    </row>
    <row r="379" spans="1:1" ht="15.75" customHeight="1" x14ac:dyDescent="0.45">
      <c r="A379" s="13"/>
    </row>
    <row r="380" spans="1:1" ht="15.75" customHeight="1" x14ac:dyDescent="0.45">
      <c r="A380" s="13"/>
    </row>
    <row r="381" spans="1:1" ht="15.75" customHeight="1" x14ac:dyDescent="0.45">
      <c r="A381" s="13"/>
    </row>
    <row r="382" spans="1:1" ht="15.75" customHeight="1" x14ac:dyDescent="0.45">
      <c r="A382" s="13"/>
    </row>
    <row r="383" spans="1:1" ht="15.75" customHeight="1" x14ac:dyDescent="0.45">
      <c r="A383" s="13"/>
    </row>
    <row r="384" spans="1:1" ht="15.75" customHeight="1" x14ac:dyDescent="0.45">
      <c r="A384" s="13"/>
    </row>
    <row r="385" spans="1:1" ht="15.75" customHeight="1" x14ac:dyDescent="0.45">
      <c r="A385" s="13"/>
    </row>
    <row r="386" spans="1:1" ht="15.75" customHeight="1" x14ac:dyDescent="0.45">
      <c r="A386" s="13"/>
    </row>
    <row r="387" spans="1:1" ht="15.75" customHeight="1" x14ac:dyDescent="0.45">
      <c r="A387" s="13"/>
    </row>
    <row r="388" spans="1:1" ht="15.75" customHeight="1" x14ac:dyDescent="0.45">
      <c r="A388" s="13"/>
    </row>
    <row r="389" spans="1:1" ht="15.75" customHeight="1" x14ac:dyDescent="0.45">
      <c r="A389" s="13"/>
    </row>
    <row r="390" spans="1:1" ht="15.75" customHeight="1" x14ac:dyDescent="0.45">
      <c r="A390" s="13"/>
    </row>
    <row r="391" spans="1:1" ht="15.75" customHeight="1" x14ac:dyDescent="0.45">
      <c r="A391" s="13"/>
    </row>
    <row r="392" spans="1:1" ht="15.75" customHeight="1" x14ac:dyDescent="0.45">
      <c r="A392" s="13"/>
    </row>
    <row r="393" spans="1:1" ht="15.75" customHeight="1" x14ac:dyDescent="0.45">
      <c r="A393" s="13"/>
    </row>
    <row r="394" spans="1:1" ht="15.75" customHeight="1" x14ac:dyDescent="0.45">
      <c r="A394" s="13"/>
    </row>
    <row r="395" spans="1:1" ht="15.75" customHeight="1" x14ac:dyDescent="0.45">
      <c r="A395" s="13"/>
    </row>
    <row r="396" spans="1:1" ht="15.75" customHeight="1" x14ac:dyDescent="0.45">
      <c r="A396" s="13"/>
    </row>
    <row r="397" spans="1:1" ht="15.75" customHeight="1" x14ac:dyDescent="0.45">
      <c r="A397" s="13"/>
    </row>
    <row r="398" spans="1:1" ht="15.75" customHeight="1" x14ac:dyDescent="0.45">
      <c r="A398" s="13"/>
    </row>
    <row r="399" spans="1:1" ht="15.75" customHeight="1" x14ac:dyDescent="0.45">
      <c r="A399" s="13"/>
    </row>
    <row r="400" spans="1:1" ht="15.75" customHeight="1" x14ac:dyDescent="0.45">
      <c r="A400" s="13"/>
    </row>
    <row r="401" spans="1:1" ht="15.75" customHeight="1" x14ac:dyDescent="0.45">
      <c r="A401" s="13"/>
    </row>
    <row r="402" spans="1:1" ht="15.75" customHeight="1" x14ac:dyDescent="0.45">
      <c r="A402" s="13"/>
    </row>
    <row r="403" spans="1:1" ht="15.75" customHeight="1" x14ac:dyDescent="0.45">
      <c r="A403" s="13"/>
    </row>
    <row r="404" spans="1:1" ht="15.75" customHeight="1" x14ac:dyDescent="0.45">
      <c r="A404" s="13"/>
    </row>
    <row r="405" spans="1:1" ht="15.75" customHeight="1" x14ac:dyDescent="0.45">
      <c r="A405" s="13"/>
    </row>
    <row r="406" spans="1:1" ht="15.75" customHeight="1" x14ac:dyDescent="0.45">
      <c r="A406" s="13"/>
    </row>
    <row r="407" spans="1:1" ht="15.75" customHeight="1" x14ac:dyDescent="0.45">
      <c r="A407" s="13"/>
    </row>
    <row r="408" spans="1:1" ht="15.75" customHeight="1" x14ac:dyDescent="0.45">
      <c r="A408" s="13"/>
    </row>
    <row r="409" spans="1:1" ht="15.75" customHeight="1" x14ac:dyDescent="0.45">
      <c r="A409" s="13"/>
    </row>
    <row r="410" spans="1:1" ht="15.75" customHeight="1" x14ac:dyDescent="0.45">
      <c r="A410" s="13"/>
    </row>
    <row r="411" spans="1:1" ht="15.75" customHeight="1" x14ac:dyDescent="0.45">
      <c r="A411" s="13"/>
    </row>
    <row r="412" spans="1:1" ht="15.75" customHeight="1" x14ac:dyDescent="0.45">
      <c r="A412" s="13"/>
    </row>
    <row r="413" spans="1:1" ht="15.75" customHeight="1" x14ac:dyDescent="0.45">
      <c r="A413" s="13"/>
    </row>
    <row r="414" spans="1:1" ht="15.75" customHeight="1" x14ac:dyDescent="0.45">
      <c r="A414" s="13"/>
    </row>
    <row r="415" spans="1:1" ht="15.75" customHeight="1" x14ac:dyDescent="0.45">
      <c r="A415" s="13"/>
    </row>
    <row r="416" spans="1:1" ht="15.75" customHeight="1" x14ac:dyDescent="0.45">
      <c r="A416" s="13"/>
    </row>
    <row r="417" spans="1:1" ht="15.75" customHeight="1" x14ac:dyDescent="0.45">
      <c r="A417" s="13"/>
    </row>
    <row r="418" spans="1:1" ht="15.75" customHeight="1" x14ac:dyDescent="0.45">
      <c r="A418" s="13"/>
    </row>
    <row r="419" spans="1:1" ht="15.75" customHeight="1" x14ac:dyDescent="0.45">
      <c r="A419" s="13"/>
    </row>
    <row r="420" spans="1:1" ht="15.75" customHeight="1" x14ac:dyDescent="0.45">
      <c r="A420" s="13"/>
    </row>
    <row r="421" spans="1:1" ht="15.75" customHeight="1" x14ac:dyDescent="0.45">
      <c r="A421" s="13"/>
    </row>
    <row r="422" spans="1:1" ht="15.75" customHeight="1" x14ac:dyDescent="0.45">
      <c r="A422" s="13"/>
    </row>
    <row r="423" spans="1:1" ht="15.75" customHeight="1" x14ac:dyDescent="0.45">
      <c r="A423" s="13"/>
    </row>
    <row r="424" spans="1:1" ht="15.75" customHeight="1" x14ac:dyDescent="0.45">
      <c r="A424" s="13"/>
    </row>
    <row r="425" spans="1:1" ht="15.75" customHeight="1" x14ac:dyDescent="0.45">
      <c r="A425" s="13"/>
    </row>
    <row r="426" spans="1:1" ht="15.75" customHeight="1" x14ac:dyDescent="0.45">
      <c r="A426" s="13"/>
    </row>
    <row r="427" spans="1:1" ht="15.75" customHeight="1" x14ac:dyDescent="0.45">
      <c r="A427" s="13"/>
    </row>
    <row r="428" spans="1:1" ht="15.75" customHeight="1" x14ac:dyDescent="0.45">
      <c r="A428" s="13"/>
    </row>
    <row r="429" spans="1:1" ht="15.75" customHeight="1" x14ac:dyDescent="0.45">
      <c r="A429" s="13"/>
    </row>
    <row r="430" spans="1:1" ht="15.75" customHeight="1" x14ac:dyDescent="0.45">
      <c r="A430" s="13"/>
    </row>
    <row r="431" spans="1:1" ht="15.75" customHeight="1" x14ac:dyDescent="0.45">
      <c r="A431" s="13"/>
    </row>
    <row r="432" spans="1:1" ht="15.75" customHeight="1" x14ac:dyDescent="0.45">
      <c r="A432" s="13"/>
    </row>
    <row r="433" spans="1:1" ht="15.75" customHeight="1" x14ac:dyDescent="0.45">
      <c r="A433" s="13"/>
    </row>
    <row r="434" spans="1:1" ht="15.75" customHeight="1" x14ac:dyDescent="0.45">
      <c r="A434" s="13"/>
    </row>
    <row r="435" spans="1:1" ht="15.75" customHeight="1" x14ac:dyDescent="0.45">
      <c r="A435" s="13"/>
    </row>
    <row r="436" spans="1:1" ht="15.75" customHeight="1" x14ac:dyDescent="0.45">
      <c r="A436" s="13"/>
    </row>
    <row r="437" spans="1:1" ht="15.75" customHeight="1" x14ac:dyDescent="0.45">
      <c r="A437" s="13"/>
    </row>
    <row r="438" spans="1:1" ht="15.75" customHeight="1" x14ac:dyDescent="0.45">
      <c r="A438" s="13"/>
    </row>
    <row r="439" spans="1:1" ht="15.75" customHeight="1" x14ac:dyDescent="0.45">
      <c r="A439" s="13"/>
    </row>
    <row r="440" spans="1:1" ht="15.75" customHeight="1" x14ac:dyDescent="0.45">
      <c r="A440" s="13"/>
    </row>
    <row r="441" spans="1:1" ht="15.75" customHeight="1" x14ac:dyDescent="0.45">
      <c r="A441" s="13"/>
    </row>
    <row r="442" spans="1:1" ht="15.75" customHeight="1" x14ac:dyDescent="0.45">
      <c r="A442" s="13"/>
    </row>
    <row r="443" spans="1:1" ht="15.75" customHeight="1" x14ac:dyDescent="0.45">
      <c r="A443" s="13"/>
    </row>
    <row r="444" spans="1:1" ht="15.75" customHeight="1" x14ac:dyDescent="0.45">
      <c r="A444" s="13"/>
    </row>
    <row r="445" spans="1:1" ht="15.75" customHeight="1" x14ac:dyDescent="0.45">
      <c r="A445" s="13"/>
    </row>
    <row r="446" spans="1:1" ht="15.75" customHeight="1" x14ac:dyDescent="0.45">
      <c r="A446" s="13"/>
    </row>
    <row r="447" spans="1:1" ht="15.75" customHeight="1" x14ac:dyDescent="0.45">
      <c r="A447" s="13"/>
    </row>
    <row r="448" spans="1:1" ht="15.75" customHeight="1" x14ac:dyDescent="0.45">
      <c r="A448" s="13"/>
    </row>
    <row r="449" spans="1:1" ht="15.75" customHeight="1" x14ac:dyDescent="0.45">
      <c r="A449" s="13"/>
    </row>
    <row r="450" spans="1:1" ht="15.75" customHeight="1" x14ac:dyDescent="0.45">
      <c r="A450" s="13"/>
    </row>
    <row r="451" spans="1:1" ht="15.75" customHeight="1" x14ac:dyDescent="0.45">
      <c r="A451" s="13"/>
    </row>
    <row r="452" spans="1:1" ht="15.75" customHeight="1" x14ac:dyDescent="0.45">
      <c r="A452" s="13"/>
    </row>
    <row r="453" spans="1:1" ht="15.75" customHeight="1" x14ac:dyDescent="0.45">
      <c r="A453" s="13"/>
    </row>
    <row r="454" spans="1:1" ht="15.75" customHeight="1" x14ac:dyDescent="0.45">
      <c r="A454" s="13"/>
    </row>
    <row r="455" spans="1:1" ht="15.75" customHeight="1" x14ac:dyDescent="0.45">
      <c r="A455" s="13"/>
    </row>
    <row r="456" spans="1:1" ht="15.75" customHeight="1" x14ac:dyDescent="0.45">
      <c r="A456" s="13"/>
    </row>
    <row r="457" spans="1:1" ht="15.75" customHeight="1" x14ac:dyDescent="0.45">
      <c r="A457" s="13"/>
    </row>
    <row r="458" spans="1:1" ht="15.75" customHeight="1" x14ac:dyDescent="0.45">
      <c r="A458" s="13"/>
    </row>
    <row r="459" spans="1:1" ht="15.75" customHeight="1" x14ac:dyDescent="0.45">
      <c r="A459" s="13"/>
    </row>
    <row r="460" spans="1:1" ht="15.75" customHeight="1" x14ac:dyDescent="0.45">
      <c r="A460" s="13"/>
    </row>
    <row r="461" spans="1:1" ht="15.75" customHeight="1" x14ac:dyDescent="0.45">
      <c r="A461" s="13"/>
    </row>
    <row r="462" spans="1:1" ht="15.75" customHeight="1" x14ac:dyDescent="0.45">
      <c r="A462" s="13"/>
    </row>
    <row r="463" spans="1:1" ht="15.75" customHeight="1" x14ac:dyDescent="0.45">
      <c r="A463" s="13"/>
    </row>
    <row r="464" spans="1:1" ht="15.75" customHeight="1" x14ac:dyDescent="0.45">
      <c r="A464" s="13"/>
    </row>
    <row r="465" spans="1:1" ht="15.75" customHeight="1" x14ac:dyDescent="0.45">
      <c r="A465" s="13"/>
    </row>
    <row r="466" spans="1:1" ht="15.75" customHeight="1" x14ac:dyDescent="0.45">
      <c r="A466" s="13"/>
    </row>
    <row r="467" spans="1:1" ht="15.75" customHeight="1" x14ac:dyDescent="0.45">
      <c r="A467" s="13"/>
    </row>
    <row r="468" spans="1:1" ht="15.75" customHeight="1" x14ac:dyDescent="0.45">
      <c r="A468" s="13"/>
    </row>
    <row r="469" spans="1:1" ht="15.75" customHeight="1" x14ac:dyDescent="0.45">
      <c r="A469" s="13"/>
    </row>
    <row r="470" spans="1:1" ht="15.75" customHeight="1" x14ac:dyDescent="0.45">
      <c r="A470" s="13"/>
    </row>
    <row r="471" spans="1:1" ht="15.75" customHeight="1" x14ac:dyDescent="0.45">
      <c r="A471" s="13"/>
    </row>
    <row r="472" spans="1:1" ht="15.75" customHeight="1" x14ac:dyDescent="0.45">
      <c r="A472" s="13"/>
    </row>
    <row r="473" spans="1:1" ht="15.75" customHeight="1" x14ac:dyDescent="0.45">
      <c r="A473" s="13"/>
    </row>
    <row r="474" spans="1:1" ht="15.75" customHeight="1" x14ac:dyDescent="0.45">
      <c r="A474" s="13"/>
    </row>
    <row r="475" spans="1:1" ht="15.75" customHeight="1" x14ac:dyDescent="0.45">
      <c r="A475" s="13"/>
    </row>
    <row r="476" spans="1:1" ht="15.75" customHeight="1" x14ac:dyDescent="0.45">
      <c r="A476" s="13"/>
    </row>
    <row r="477" spans="1:1" ht="15.75" customHeight="1" x14ac:dyDescent="0.45">
      <c r="A477" s="13"/>
    </row>
    <row r="478" spans="1:1" ht="15.75" customHeight="1" x14ac:dyDescent="0.45">
      <c r="A478" s="13"/>
    </row>
    <row r="479" spans="1:1" ht="15.75" customHeight="1" x14ac:dyDescent="0.45">
      <c r="A479" s="13"/>
    </row>
    <row r="480" spans="1:1" ht="15.75" customHeight="1" x14ac:dyDescent="0.45">
      <c r="A480" s="13"/>
    </row>
    <row r="481" spans="1:1" ht="15.75" customHeight="1" x14ac:dyDescent="0.45">
      <c r="A481" s="13"/>
    </row>
    <row r="482" spans="1:1" ht="15.75" customHeight="1" x14ac:dyDescent="0.45">
      <c r="A482" s="13"/>
    </row>
    <row r="483" spans="1:1" ht="15.75" customHeight="1" x14ac:dyDescent="0.45">
      <c r="A483" s="13"/>
    </row>
    <row r="484" spans="1:1" ht="15.75" customHeight="1" x14ac:dyDescent="0.45">
      <c r="A484" s="13"/>
    </row>
    <row r="485" spans="1:1" ht="15.75" customHeight="1" x14ac:dyDescent="0.45">
      <c r="A485" s="13"/>
    </row>
    <row r="486" spans="1:1" ht="15.75" customHeight="1" x14ac:dyDescent="0.45">
      <c r="A486" s="13"/>
    </row>
    <row r="487" spans="1:1" ht="15.75" customHeight="1" x14ac:dyDescent="0.45">
      <c r="A487" s="13"/>
    </row>
    <row r="488" spans="1:1" ht="15.75" customHeight="1" x14ac:dyDescent="0.45">
      <c r="A488" s="13"/>
    </row>
    <row r="489" spans="1:1" ht="15.75" customHeight="1" x14ac:dyDescent="0.45">
      <c r="A489" s="13"/>
    </row>
    <row r="490" spans="1:1" ht="15.75" customHeight="1" x14ac:dyDescent="0.45">
      <c r="A490" s="13"/>
    </row>
    <row r="491" spans="1:1" ht="15.75" customHeight="1" x14ac:dyDescent="0.45">
      <c r="A491" s="13"/>
    </row>
    <row r="492" spans="1:1" ht="15.75" customHeight="1" x14ac:dyDescent="0.45">
      <c r="A492" s="13"/>
    </row>
    <row r="493" spans="1:1" ht="15.75" customHeight="1" x14ac:dyDescent="0.45">
      <c r="A493" s="13"/>
    </row>
    <row r="494" spans="1:1" ht="15.75" customHeight="1" x14ac:dyDescent="0.45">
      <c r="A494" s="13"/>
    </row>
    <row r="495" spans="1:1" ht="15.75" customHeight="1" x14ac:dyDescent="0.45">
      <c r="A495" s="13"/>
    </row>
    <row r="496" spans="1:1" ht="15.75" customHeight="1" x14ac:dyDescent="0.45">
      <c r="A496" s="13"/>
    </row>
    <row r="497" spans="1:1" ht="15.75" customHeight="1" x14ac:dyDescent="0.45">
      <c r="A497" s="13"/>
    </row>
    <row r="498" spans="1:1" ht="15.75" customHeight="1" x14ac:dyDescent="0.45">
      <c r="A498" s="13"/>
    </row>
    <row r="499" spans="1:1" ht="15.75" customHeight="1" x14ac:dyDescent="0.45">
      <c r="A499" s="13"/>
    </row>
    <row r="500" spans="1:1" ht="15.75" customHeight="1" x14ac:dyDescent="0.45">
      <c r="A500" s="13"/>
    </row>
    <row r="501" spans="1:1" ht="15.75" customHeight="1" x14ac:dyDescent="0.45">
      <c r="A501" s="13"/>
    </row>
    <row r="502" spans="1:1" ht="15.75" customHeight="1" x14ac:dyDescent="0.45">
      <c r="A502" s="13"/>
    </row>
    <row r="503" spans="1:1" ht="15.75" customHeight="1" x14ac:dyDescent="0.45">
      <c r="A503" s="13"/>
    </row>
    <row r="504" spans="1:1" ht="15.75" customHeight="1" x14ac:dyDescent="0.45">
      <c r="A504" s="13"/>
    </row>
    <row r="505" spans="1:1" ht="15.75" customHeight="1" x14ac:dyDescent="0.45">
      <c r="A505" s="13"/>
    </row>
    <row r="506" spans="1:1" ht="15.75" customHeight="1" x14ac:dyDescent="0.45">
      <c r="A506" s="13"/>
    </row>
    <row r="507" spans="1:1" ht="15.75" customHeight="1" x14ac:dyDescent="0.45">
      <c r="A507" s="13"/>
    </row>
    <row r="508" spans="1:1" ht="15.75" customHeight="1" x14ac:dyDescent="0.45">
      <c r="A508" s="13"/>
    </row>
    <row r="509" spans="1:1" ht="15.75" customHeight="1" x14ac:dyDescent="0.45">
      <c r="A509" s="13"/>
    </row>
    <row r="510" spans="1:1" ht="15.75" customHeight="1" x14ac:dyDescent="0.45">
      <c r="A510" s="13"/>
    </row>
    <row r="511" spans="1:1" ht="15.75" customHeight="1" x14ac:dyDescent="0.45">
      <c r="A511" s="13"/>
    </row>
    <row r="512" spans="1:1" ht="15.75" customHeight="1" x14ac:dyDescent="0.45">
      <c r="A512" s="13"/>
    </row>
    <row r="513" spans="1:1" ht="15.75" customHeight="1" x14ac:dyDescent="0.45">
      <c r="A513" s="13"/>
    </row>
    <row r="514" spans="1:1" ht="15.75" customHeight="1" x14ac:dyDescent="0.45">
      <c r="A514" s="13"/>
    </row>
    <row r="515" spans="1:1" ht="15.75" customHeight="1" x14ac:dyDescent="0.45">
      <c r="A515" s="13"/>
    </row>
    <row r="516" spans="1:1" ht="15.75" customHeight="1" x14ac:dyDescent="0.45">
      <c r="A516" s="13"/>
    </row>
    <row r="517" spans="1:1" ht="15.75" customHeight="1" x14ac:dyDescent="0.45">
      <c r="A517" s="13"/>
    </row>
    <row r="518" spans="1:1" ht="15.75" customHeight="1" x14ac:dyDescent="0.45">
      <c r="A518" s="13"/>
    </row>
    <row r="519" spans="1:1" ht="15.75" customHeight="1" x14ac:dyDescent="0.45">
      <c r="A519" s="13"/>
    </row>
    <row r="520" spans="1:1" ht="15.75" customHeight="1" x14ac:dyDescent="0.45">
      <c r="A520" s="13"/>
    </row>
    <row r="521" spans="1:1" ht="15.75" customHeight="1" x14ac:dyDescent="0.45">
      <c r="A521" s="13"/>
    </row>
    <row r="522" spans="1:1" ht="15.75" customHeight="1" x14ac:dyDescent="0.45">
      <c r="A522" s="13"/>
    </row>
    <row r="523" spans="1:1" ht="15.75" customHeight="1" x14ac:dyDescent="0.45">
      <c r="A523" s="13"/>
    </row>
    <row r="524" spans="1:1" ht="15.75" customHeight="1" x14ac:dyDescent="0.45">
      <c r="A524" s="13"/>
    </row>
    <row r="525" spans="1:1" ht="15.75" customHeight="1" x14ac:dyDescent="0.45">
      <c r="A525" s="13"/>
    </row>
    <row r="526" spans="1:1" ht="15.75" customHeight="1" x14ac:dyDescent="0.45">
      <c r="A526" s="13"/>
    </row>
    <row r="527" spans="1:1" ht="15.75" customHeight="1" x14ac:dyDescent="0.45">
      <c r="A527" s="13"/>
    </row>
    <row r="528" spans="1:1" ht="15.75" customHeight="1" x14ac:dyDescent="0.45">
      <c r="A528" s="13"/>
    </row>
    <row r="529" spans="1:1" ht="15.75" customHeight="1" x14ac:dyDescent="0.45">
      <c r="A529" s="13"/>
    </row>
    <row r="530" spans="1:1" ht="15.75" customHeight="1" x14ac:dyDescent="0.45">
      <c r="A530" s="13"/>
    </row>
    <row r="531" spans="1:1" ht="15.75" customHeight="1" x14ac:dyDescent="0.45">
      <c r="A531" s="13"/>
    </row>
    <row r="532" spans="1:1" ht="15.75" customHeight="1" x14ac:dyDescent="0.45">
      <c r="A532" s="13"/>
    </row>
    <row r="533" spans="1:1" ht="15.75" customHeight="1" x14ac:dyDescent="0.45">
      <c r="A533" s="13"/>
    </row>
    <row r="534" spans="1:1" ht="15.75" customHeight="1" x14ac:dyDescent="0.45">
      <c r="A534" s="13"/>
    </row>
    <row r="535" spans="1:1" ht="15.75" customHeight="1" x14ac:dyDescent="0.45">
      <c r="A535" s="13"/>
    </row>
    <row r="536" spans="1:1" ht="15.75" customHeight="1" x14ac:dyDescent="0.45">
      <c r="A536" s="13"/>
    </row>
    <row r="537" spans="1:1" ht="15.75" customHeight="1" x14ac:dyDescent="0.45">
      <c r="A537" s="13"/>
    </row>
    <row r="538" spans="1:1" ht="15.75" customHeight="1" x14ac:dyDescent="0.45">
      <c r="A538" s="13"/>
    </row>
    <row r="539" spans="1:1" ht="15.75" customHeight="1" x14ac:dyDescent="0.45">
      <c r="A539" s="13"/>
    </row>
    <row r="540" spans="1:1" ht="15.75" customHeight="1" x14ac:dyDescent="0.45">
      <c r="A540" s="13"/>
    </row>
    <row r="541" spans="1:1" ht="15.75" customHeight="1" x14ac:dyDescent="0.45">
      <c r="A541" s="13"/>
    </row>
    <row r="542" spans="1:1" ht="15.75" customHeight="1" x14ac:dyDescent="0.45">
      <c r="A542" s="13"/>
    </row>
    <row r="543" spans="1:1" ht="15.75" customHeight="1" x14ac:dyDescent="0.45">
      <c r="A543" s="13"/>
    </row>
    <row r="544" spans="1:1" ht="15.75" customHeight="1" x14ac:dyDescent="0.45">
      <c r="A544" s="13"/>
    </row>
    <row r="545" spans="1:1" ht="15.75" customHeight="1" x14ac:dyDescent="0.45">
      <c r="A545" s="13"/>
    </row>
    <row r="546" spans="1:1" ht="15.75" customHeight="1" x14ac:dyDescent="0.45">
      <c r="A546" s="13"/>
    </row>
    <row r="547" spans="1:1" ht="15.75" customHeight="1" x14ac:dyDescent="0.45">
      <c r="A547" s="13"/>
    </row>
    <row r="548" spans="1:1" ht="15.75" customHeight="1" x14ac:dyDescent="0.45">
      <c r="A548" s="13"/>
    </row>
    <row r="549" spans="1:1" ht="15.75" customHeight="1" x14ac:dyDescent="0.45">
      <c r="A549" s="13"/>
    </row>
    <row r="550" spans="1:1" ht="15.75" customHeight="1" x14ac:dyDescent="0.45">
      <c r="A550" s="13"/>
    </row>
    <row r="551" spans="1:1" ht="15.75" customHeight="1" x14ac:dyDescent="0.45">
      <c r="A551" s="13"/>
    </row>
    <row r="552" spans="1:1" ht="15.75" customHeight="1" x14ac:dyDescent="0.45">
      <c r="A552" s="13"/>
    </row>
    <row r="553" spans="1:1" ht="15.75" customHeight="1" x14ac:dyDescent="0.45">
      <c r="A553" s="13"/>
    </row>
    <row r="554" spans="1:1" ht="15.75" customHeight="1" x14ac:dyDescent="0.45">
      <c r="A554" s="13"/>
    </row>
    <row r="555" spans="1:1" ht="15.75" customHeight="1" x14ac:dyDescent="0.45">
      <c r="A555" s="13"/>
    </row>
    <row r="556" spans="1:1" ht="15.75" customHeight="1" x14ac:dyDescent="0.45">
      <c r="A556" s="13"/>
    </row>
    <row r="557" spans="1:1" ht="15.75" customHeight="1" x14ac:dyDescent="0.45">
      <c r="A557" s="13"/>
    </row>
    <row r="558" spans="1:1" ht="15.75" customHeight="1" x14ac:dyDescent="0.45">
      <c r="A558" s="13"/>
    </row>
    <row r="559" spans="1:1" ht="15.75" customHeight="1" x14ac:dyDescent="0.45">
      <c r="A559" s="13"/>
    </row>
    <row r="560" spans="1:1" ht="15.75" customHeight="1" x14ac:dyDescent="0.45">
      <c r="A560" s="13"/>
    </row>
    <row r="561" spans="1:1" ht="15.75" customHeight="1" x14ac:dyDescent="0.45">
      <c r="A561" s="13"/>
    </row>
    <row r="562" spans="1:1" ht="15.75" customHeight="1" x14ac:dyDescent="0.45">
      <c r="A562" s="13"/>
    </row>
    <row r="563" spans="1:1" ht="15.75" customHeight="1" x14ac:dyDescent="0.45">
      <c r="A563" s="13"/>
    </row>
    <row r="564" spans="1:1" ht="15.75" customHeight="1" x14ac:dyDescent="0.45">
      <c r="A564" s="13"/>
    </row>
    <row r="565" spans="1:1" ht="15.75" customHeight="1" x14ac:dyDescent="0.45">
      <c r="A565" s="13"/>
    </row>
    <row r="566" spans="1:1" ht="15.75" customHeight="1" x14ac:dyDescent="0.45">
      <c r="A566" s="13"/>
    </row>
    <row r="567" spans="1:1" ht="15.75" customHeight="1" x14ac:dyDescent="0.45">
      <c r="A567" s="13"/>
    </row>
    <row r="568" spans="1:1" ht="15.75" customHeight="1" x14ac:dyDescent="0.45">
      <c r="A568" s="13"/>
    </row>
    <row r="569" spans="1:1" ht="15.75" customHeight="1" x14ac:dyDescent="0.45">
      <c r="A569" s="13"/>
    </row>
    <row r="570" spans="1:1" ht="15.75" customHeight="1" x14ac:dyDescent="0.45">
      <c r="A570" s="13"/>
    </row>
    <row r="571" spans="1:1" ht="15.75" customHeight="1" x14ac:dyDescent="0.45">
      <c r="A571" s="13"/>
    </row>
    <row r="572" spans="1:1" ht="15.75" customHeight="1" x14ac:dyDescent="0.45">
      <c r="A572" s="13"/>
    </row>
    <row r="573" spans="1:1" ht="15.75" customHeight="1" x14ac:dyDescent="0.45">
      <c r="A573" s="13"/>
    </row>
    <row r="574" spans="1:1" ht="15.75" customHeight="1" x14ac:dyDescent="0.45">
      <c r="A574" s="13"/>
    </row>
    <row r="575" spans="1:1" ht="15.75" customHeight="1" x14ac:dyDescent="0.45">
      <c r="A575" s="13"/>
    </row>
    <row r="576" spans="1:1" ht="15.75" customHeight="1" x14ac:dyDescent="0.45">
      <c r="A576" s="13"/>
    </row>
    <row r="577" spans="1:1" ht="15.75" customHeight="1" x14ac:dyDescent="0.45">
      <c r="A577" s="13"/>
    </row>
    <row r="578" spans="1:1" ht="15.75" customHeight="1" x14ac:dyDescent="0.45">
      <c r="A578" s="13"/>
    </row>
    <row r="579" spans="1:1" ht="15.75" customHeight="1" x14ac:dyDescent="0.45">
      <c r="A579" s="13"/>
    </row>
    <row r="580" spans="1:1" ht="15.75" customHeight="1" x14ac:dyDescent="0.45">
      <c r="A580" s="13"/>
    </row>
    <row r="581" spans="1:1" ht="15.75" customHeight="1" x14ac:dyDescent="0.45">
      <c r="A581" s="13"/>
    </row>
    <row r="582" spans="1:1" ht="15.75" customHeight="1" x14ac:dyDescent="0.45">
      <c r="A582" s="13"/>
    </row>
    <row r="583" spans="1:1" ht="15.75" customHeight="1" x14ac:dyDescent="0.45">
      <c r="A583" s="13"/>
    </row>
    <row r="584" spans="1:1" ht="15.75" customHeight="1" x14ac:dyDescent="0.45">
      <c r="A584" s="13"/>
    </row>
    <row r="585" spans="1:1" ht="15.75" customHeight="1" x14ac:dyDescent="0.45">
      <c r="A585" s="13"/>
    </row>
    <row r="586" spans="1:1" ht="15.75" customHeight="1" x14ac:dyDescent="0.45">
      <c r="A586" s="13"/>
    </row>
    <row r="587" spans="1:1" ht="15.75" customHeight="1" x14ac:dyDescent="0.45">
      <c r="A587" s="13"/>
    </row>
    <row r="588" spans="1:1" ht="15.75" customHeight="1" x14ac:dyDescent="0.45">
      <c r="A588" s="13"/>
    </row>
    <row r="589" spans="1:1" ht="15.75" customHeight="1" x14ac:dyDescent="0.45">
      <c r="A589" s="13"/>
    </row>
    <row r="590" spans="1:1" ht="15.75" customHeight="1" x14ac:dyDescent="0.45">
      <c r="A590" s="13"/>
    </row>
    <row r="591" spans="1:1" ht="15.75" customHeight="1" x14ac:dyDescent="0.45">
      <c r="A591" s="13"/>
    </row>
    <row r="592" spans="1:1" ht="15.75" customHeight="1" x14ac:dyDescent="0.45">
      <c r="A592" s="13"/>
    </row>
    <row r="593" spans="1:1" ht="15.75" customHeight="1" x14ac:dyDescent="0.45">
      <c r="A593" s="13"/>
    </row>
    <row r="594" spans="1:1" ht="15.75" customHeight="1" x14ac:dyDescent="0.45">
      <c r="A594" s="13"/>
    </row>
    <row r="595" spans="1:1" ht="15.75" customHeight="1" x14ac:dyDescent="0.45">
      <c r="A595" s="13"/>
    </row>
    <row r="596" spans="1:1" ht="15.75" customHeight="1" x14ac:dyDescent="0.45">
      <c r="A596" s="13"/>
    </row>
    <row r="597" spans="1:1" ht="15.75" customHeight="1" x14ac:dyDescent="0.45">
      <c r="A597" s="13"/>
    </row>
    <row r="598" spans="1:1" ht="15.75" customHeight="1" x14ac:dyDescent="0.45">
      <c r="A598" s="13"/>
    </row>
    <row r="599" spans="1:1" ht="15.75" customHeight="1" x14ac:dyDescent="0.45">
      <c r="A599" s="13"/>
    </row>
    <row r="600" spans="1:1" ht="15.75" customHeight="1" x14ac:dyDescent="0.45">
      <c r="A600" s="13"/>
    </row>
    <row r="601" spans="1:1" ht="15.75" customHeight="1" x14ac:dyDescent="0.45">
      <c r="A601" s="13"/>
    </row>
    <row r="602" spans="1:1" ht="15.75" customHeight="1" x14ac:dyDescent="0.45">
      <c r="A602" s="13"/>
    </row>
    <row r="603" spans="1:1" ht="15.75" customHeight="1" x14ac:dyDescent="0.45">
      <c r="A603" s="13"/>
    </row>
    <row r="604" spans="1:1" ht="15.75" customHeight="1" x14ac:dyDescent="0.45">
      <c r="A604" s="13"/>
    </row>
    <row r="605" spans="1:1" ht="15.75" customHeight="1" x14ac:dyDescent="0.45">
      <c r="A605" s="13"/>
    </row>
    <row r="606" spans="1:1" ht="15.75" customHeight="1" x14ac:dyDescent="0.45">
      <c r="A606" s="13"/>
    </row>
    <row r="607" spans="1:1" ht="15.75" customHeight="1" x14ac:dyDescent="0.45">
      <c r="A607" s="13"/>
    </row>
    <row r="608" spans="1:1" ht="15.75" customHeight="1" x14ac:dyDescent="0.45">
      <c r="A608" s="13"/>
    </row>
    <row r="609" spans="1:1" ht="15.75" customHeight="1" x14ac:dyDescent="0.45">
      <c r="A609" s="13"/>
    </row>
    <row r="610" spans="1:1" ht="15.75" customHeight="1" x14ac:dyDescent="0.45">
      <c r="A610" s="13"/>
    </row>
    <row r="611" spans="1:1" ht="15.75" customHeight="1" x14ac:dyDescent="0.45">
      <c r="A611" s="13"/>
    </row>
    <row r="612" spans="1:1" ht="15.75" customHeight="1" x14ac:dyDescent="0.45">
      <c r="A612" s="13"/>
    </row>
    <row r="613" spans="1:1" ht="15.75" customHeight="1" x14ac:dyDescent="0.45">
      <c r="A613" s="13"/>
    </row>
    <row r="614" spans="1:1" ht="15.75" customHeight="1" x14ac:dyDescent="0.45">
      <c r="A614" s="13"/>
    </row>
    <row r="615" spans="1:1" ht="15.75" customHeight="1" x14ac:dyDescent="0.45">
      <c r="A615" s="13"/>
    </row>
    <row r="616" spans="1:1" ht="15.75" customHeight="1" x14ac:dyDescent="0.45">
      <c r="A616" s="13"/>
    </row>
    <row r="617" spans="1:1" ht="15.75" customHeight="1" x14ac:dyDescent="0.45">
      <c r="A617" s="13"/>
    </row>
    <row r="618" spans="1:1" ht="15.75" customHeight="1" x14ac:dyDescent="0.45">
      <c r="A618" s="13"/>
    </row>
    <row r="619" spans="1:1" ht="15.75" customHeight="1" x14ac:dyDescent="0.45">
      <c r="A619" s="13"/>
    </row>
    <row r="620" spans="1:1" ht="15.75" customHeight="1" x14ac:dyDescent="0.45">
      <c r="A620" s="13"/>
    </row>
    <row r="621" spans="1:1" ht="15.75" customHeight="1" x14ac:dyDescent="0.45">
      <c r="A621" s="13"/>
    </row>
    <row r="622" spans="1:1" ht="15.75" customHeight="1" x14ac:dyDescent="0.45">
      <c r="A622" s="13"/>
    </row>
    <row r="623" spans="1:1" ht="15.75" customHeight="1" x14ac:dyDescent="0.45">
      <c r="A623" s="13"/>
    </row>
    <row r="624" spans="1:1" ht="15.75" customHeight="1" x14ac:dyDescent="0.45">
      <c r="A624" s="13"/>
    </row>
    <row r="625" spans="1:1" ht="15.75" customHeight="1" x14ac:dyDescent="0.45">
      <c r="A625" s="13"/>
    </row>
    <row r="626" spans="1:1" ht="15.75" customHeight="1" x14ac:dyDescent="0.45">
      <c r="A626" s="13"/>
    </row>
    <row r="627" spans="1:1" ht="15.75" customHeight="1" x14ac:dyDescent="0.45">
      <c r="A627" s="13"/>
    </row>
    <row r="628" spans="1:1" ht="15.75" customHeight="1" x14ac:dyDescent="0.45">
      <c r="A628" s="13"/>
    </row>
    <row r="629" spans="1:1" ht="15.75" customHeight="1" x14ac:dyDescent="0.45">
      <c r="A629" s="13"/>
    </row>
    <row r="630" spans="1:1" ht="15.75" customHeight="1" x14ac:dyDescent="0.45">
      <c r="A630" s="13"/>
    </row>
    <row r="631" spans="1:1" ht="15.75" customHeight="1" x14ac:dyDescent="0.45">
      <c r="A631" s="13"/>
    </row>
    <row r="632" spans="1:1" ht="15.75" customHeight="1" x14ac:dyDescent="0.45">
      <c r="A632" s="13"/>
    </row>
    <row r="633" spans="1:1" ht="15.75" customHeight="1" x14ac:dyDescent="0.45">
      <c r="A633" s="13"/>
    </row>
    <row r="634" spans="1:1" ht="15.75" customHeight="1" x14ac:dyDescent="0.45">
      <c r="A634" s="13"/>
    </row>
    <row r="635" spans="1:1" ht="15.75" customHeight="1" x14ac:dyDescent="0.45">
      <c r="A635" s="13"/>
    </row>
    <row r="636" spans="1:1" ht="15.75" customHeight="1" x14ac:dyDescent="0.45">
      <c r="A636" s="13"/>
    </row>
    <row r="637" spans="1:1" ht="15.75" customHeight="1" x14ac:dyDescent="0.45">
      <c r="A637" s="13"/>
    </row>
    <row r="638" spans="1:1" ht="15.75" customHeight="1" x14ac:dyDescent="0.45">
      <c r="A638" s="13"/>
    </row>
    <row r="639" spans="1:1" ht="15.75" customHeight="1" x14ac:dyDescent="0.45">
      <c r="A639" s="13"/>
    </row>
    <row r="640" spans="1:1" ht="15.75" customHeight="1" x14ac:dyDescent="0.45">
      <c r="A640" s="13"/>
    </row>
    <row r="641" spans="1:1" ht="15.75" customHeight="1" x14ac:dyDescent="0.45">
      <c r="A641" s="13"/>
    </row>
    <row r="642" spans="1:1" ht="15.75" customHeight="1" x14ac:dyDescent="0.45">
      <c r="A642" s="13"/>
    </row>
    <row r="643" spans="1:1" ht="15.75" customHeight="1" x14ac:dyDescent="0.45">
      <c r="A643" s="13"/>
    </row>
    <row r="644" spans="1:1" ht="15.75" customHeight="1" x14ac:dyDescent="0.45">
      <c r="A644" s="13"/>
    </row>
    <row r="645" spans="1:1" ht="15.75" customHeight="1" x14ac:dyDescent="0.45">
      <c r="A645" s="13"/>
    </row>
    <row r="646" spans="1:1" ht="15.75" customHeight="1" x14ac:dyDescent="0.45">
      <c r="A646" s="13"/>
    </row>
    <row r="647" spans="1:1" ht="15.75" customHeight="1" x14ac:dyDescent="0.45">
      <c r="A647" s="13"/>
    </row>
    <row r="648" spans="1:1" ht="15.75" customHeight="1" x14ac:dyDescent="0.45">
      <c r="A648" s="13"/>
    </row>
    <row r="649" spans="1:1" ht="15.75" customHeight="1" x14ac:dyDescent="0.45">
      <c r="A649" s="13"/>
    </row>
    <row r="650" spans="1:1" ht="15.75" customHeight="1" x14ac:dyDescent="0.45">
      <c r="A650" s="13"/>
    </row>
    <row r="651" spans="1:1" ht="15.75" customHeight="1" x14ac:dyDescent="0.45">
      <c r="A651" s="13"/>
    </row>
    <row r="652" spans="1:1" ht="15.75" customHeight="1" x14ac:dyDescent="0.45">
      <c r="A652" s="13"/>
    </row>
    <row r="653" spans="1:1" ht="15.75" customHeight="1" x14ac:dyDescent="0.45">
      <c r="A653" s="13"/>
    </row>
    <row r="654" spans="1:1" ht="15.75" customHeight="1" x14ac:dyDescent="0.45">
      <c r="A654" s="13"/>
    </row>
    <row r="655" spans="1:1" ht="15.75" customHeight="1" x14ac:dyDescent="0.45">
      <c r="A655" s="13"/>
    </row>
    <row r="656" spans="1:1" ht="15.75" customHeight="1" x14ac:dyDescent="0.45">
      <c r="A656" s="13"/>
    </row>
    <row r="657" spans="1:1" ht="15.75" customHeight="1" x14ac:dyDescent="0.45">
      <c r="A657" s="13"/>
    </row>
    <row r="658" spans="1:1" ht="15.75" customHeight="1" x14ac:dyDescent="0.45">
      <c r="A658" s="13"/>
    </row>
    <row r="659" spans="1:1" ht="15.75" customHeight="1" x14ac:dyDescent="0.45">
      <c r="A659" s="13"/>
    </row>
    <row r="660" spans="1:1" ht="15.75" customHeight="1" x14ac:dyDescent="0.45">
      <c r="A660" s="13"/>
    </row>
    <row r="661" spans="1:1" ht="15.75" customHeight="1" x14ac:dyDescent="0.45">
      <c r="A661" s="13"/>
    </row>
    <row r="662" spans="1:1" ht="15.75" customHeight="1" x14ac:dyDescent="0.45">
      <c r="A662" s="13"/>
    </row>
    <row r="663" spans="1:1" ht="15.75" customHeight="1" x14ac:dyDescent="0.45">
      <c r="A663" s="13"/>
    </row>
    <row r="664" spans="1:1" ht="15.75" customHeight="1" x14ac:dyDescent="0.45">
      <c r="A664" s="13"/>
    </row>
    <row r="665" spans="1:1" ht="15.75" customHeight="1" x14ac:dyDescent="0.45">
      <c r="A665" s="13"/>
    </row>
    <row r="666" spans="1:1" ht="15.75" customHeight="1" x14ac:dyDescent="0.45">
      <c r="A666" s="13"/>
    </row>
    <row r="667" spans="1:1" ht="15.75" customHeight="1" x14ac:dyDescent="0.45">
      <c r="A667" s="13"/>
    </row>
    <row r="668" spans="1:1" ht="15.75" customHeight="1" x14ac:dyDescent="0.45">
      <c r="A668" s="13"/>
    </row>
    <row r="669" spans="1:1" ht="15.75" customHeight="1" x14ac:dyDescent="0.45">
      <c r="A669" s="13"/>
    </row>
    <row r="670" spans="1:1" ht="15.75" customHeight="1" x14ac:dyDescent="0.45">
      <c r="A670" s="13"/>
    </row>
    <row r="671" spans="1:1" ht="15.75" customHeight="1" x14ac:dyDescent="0.45">
      <c r="A671" s="13"/>
    </row>
    <row r="672" spans="1:1" ht="15.75" customHeight="1" x14ac:dyDescent="0.45">
      <c r="A672" s="13"/>
    </row>
    <row r="673" spans="1:1" ht="15.75" customHeight="1" x14ac:dyDescent="0.45">
      <c r="A673" s="13"/>
    </row>
    <row r="674" spans="1:1" ht="15.75" customHeight="1" x14ac:dyDescent="0.45">
      <c r="A674" s="13"/>
    </row>
    <row r="675" spans="1:1" ht="15.75" customHeight="1" x14ac:dyDescent="0.45">
      <c r="A675" s="13"/>
    </row>
    <row r="676" spans="1:1" ht="15.75" customHeight="1" x14ac:dyDescent="0.45">
      <c r="A676" s="13"/>
    </row>
    <row r="677" spans="1:1" ht="15.75" customHeight="1" x14ac:dyDescent="0.45">
      <c r="A677" s="13"/>
    </row>
    <row r="678" spans="1:1" ht="15.75" customHeight="1" x14ac:dyDescent="0.45">
      <c r="A678" s="13"/>
    </row>
    <row r="679" spans="1:1" ht="15.75" customHeight="1" x14ac:dyDescent="0.45">
      <c r="A679" s="13"/>
    </row>
    <row r="680" spans="1:1" ht="15.75" customHeight="1" x14ac:dyDescent="0.45">
      <c r="A680" s="13"/>
    </row>
    <row r="681" spans="1:1" ht="15.75" customHeight="1" x14ac:dyDescent="0.45">
      <c r="A681" s="13"/>
    </row>
    <row r="682" spans="1:1" ht="15.75" customHeight="1" x14ac:dyDescent="0.45">
      <c r="A682" s="13"/>
    </row>
    <row r="683" spans="1:1" ht="15.75" customHeight="1" x14ac:dyDescent="0.45">
      <c r="A683" s="13"/>
    </row>
    <row r="684" spans="1:1" ht="15.75" customHeight="1" x14ac:dyDescent="0.45">
      <c r="A684" s="13"/>
    </row>
    <row r="685" spans="1:1" ht="15.75" customHeight="1" x14ac:dyDescent="0.45">
      <c r="A685" s="13"/>
    </row>
    <row r="686" spans="1:1" ht="15.75" customHeight="1" x14ac:dyDescent="0.45">
      <c r="A686" s="13"/>
    </row>
    <row r="687" spans="1:1" ht="15.75" customHeight="1" x14ac:dyDescent="0.45">
      <c r="A687" s="13"/>
    </row>
    <row r="688" spans="1:1" ht="15.75" customHeight="1" x14ac:dyDescent="0.45">
      <c r="A688" s="13"/>
    </row>
    <row r="689" spans="1:1" ht="15.75" customHeight="1" x14ac:dyDescent="0.45">
      <c r="A689" s="13"/>
    </row>
    <row r="690" spans="1:1" ht="15.75" customHeight="1" x14ac:dyDescent="0.45">
      <c r="A690" s="13"/>
    </row>
    <row r="691" spans="1:1" ht="15.75" customHeight="1" x14ac:dyDescent="0.45">
      <c r="A691" s="13"/>
    </row>
    <row r="692" spans="1:1" ht="15.75" customHeight="1" x14ac:dyDescent="0.45">
      <c r="A692" s="13"/>
    </row>
    <row r="693" spans="1:1" ht="15.75" customHeight="1" x14ac:dyDescent="0.45">
      <c r="A693" s="13"/>
    </row>
    <row r="694" spans="1:1" ht="15.75" customHeight="1" x14ac:dyDescent="0.45">
      <c r="A694" s="13"/>
    </row>
    <row r="695" spans="1:1" ht="15.75" customHeight="1" x14ac:dyDescent="0.45">
      <c r="A695" s="13"/>
    </row>
    <row r="696" spans="1:1" ht="15.75" customHeight="1" x14ac:dyDescent="0.45">
      <c r="A696" s="13"/>
    </row>
    <row r="697" spans="1:1" ht="15.75" customHeight="1" x14ac:dyDescent="0.45">
      <c r="A697" s="13"/>
    </row>
    <row r="698" spans="1:1" ht="15.75" customHeight="1" x14ac:dyDescent="0.45">
      <c r="A698" s="13"/>
    </row>
    <row r="699" spans="1:1" ht="15.75" customHeight="1" x14ac:dyDescent="0.45">
      <c r="A699" s="13"/>
    </row>
    <row r="700" spans="1:1" ht="15.75" customHeight="1" x14ac:dyDescent="0.45">
      <c r="A700" s="13"/>
    </row>
    <row r="701" spans="1:1" ht="15.75" customHeight="1" x14ac:dyDescent="0.45">
      <c r="A701" s="13"/>
    </row>
    <row r="702" spans="1:1" ht="15.75" customHeight="1" x14ac:dyDescent="0.45">
      <c r="A702" s="13"/>
    </row>
    <row r="703" spans="1:1" ht="15.75" customHeight="1" x14ac:dyDescent="0.45">
      <c r="A703" s="13"/>
    </row>
    <row r="704" spans="1:1" ht="15.75" customHeight="1" x14ac:dyDescent="0.45">
      <c r="A704" s="13"/>
    </row>
    <row r="705" spans="1:1" ht="15.75" customHeight="1" x14ac:dyDescent="0.45">
      <c r="A705" s="13"/>
    </row>
    <row r="706" spans="1:1" ht="15.75" customHeight="1" x14ac:dyDescent="0.45">
      <c r="A706" s="13"/>
    </row>
    <row r="707" spans="1:1" ht="15.75" customHeight="1" x14ac:dyDescent="0.45">
      <c r="A707" s="13"/>
    </row>
    <row r="708" spans="1:1" ht="15.75" customHeight="1" x14ac:dyDescent="0.45">
      <c r="A708" s="13"/>
    </row>
    <row r="709" spans="1:1" ht="15.75" customHeight="1" x14ac:dyDescent="0.45">
      <c r="A709" s="13"/>
    </row>
    <row r="710" spans="1:1" ht="15.75" customHeight="1" x14ac:dyDescent="0.45">
      <c r="A710" s="13"/>
    </row>
    <row r="711" spans="1:1" ht="15.75" customHeight="1" x14ac:dyDescent="0.45">
      <c r="A711" s="13"/>
    </row>
    <row r="712" spans="1:1" ht="15.75" customHeight="1" x14ac:dyDescent="0.45">
      <c r="A712" s="13"/>
    </row>
    <row r="713" spans="1:1" ht="15.75" customHeight="1" x14ac:dyDescent="0.45">
      <c r="A713" s="13"/>
    </row>
    <row r="714" spans="1:1" ht="15.75" customHeight="1" x14ac:dyDescent="0.45">
      <c r="A714" s="13"/>
    </row>
    <row r="715" spans="1:1" ht="15.75" customHeight="1" x14ac:dyDescent="0.45">
      <c r="A715" s="13"/>
    </row>
    <row r="716" spans="1:1" ht="15.75" customHeight="1" x14ac:dyDescent="0.45">
      <c r="A716" s="13"/>
    </row>
    <row r="717" spans="1:1" ht="15.75" customHeight="1" x14ac:dyDescent="0.45">
      <c r="A717" s="13"/>
    </row>
    <row r="718" spans="1:1" ht="15.75" customHeight="1" x14ac:dyDescent="0.45">
      <c r="A718" s="13"/>
    </row>
    <row r="719" spans="1:1" ht="15.75" customHeight="1" x14ac:dyDescent="0.45">
      <c r="A719" s="13"/>
    </row>
    <row r="720" spans="1:1" ht="15.75" customHeight="1" x14ac:dyDescent="0.45">
      <c r="A720" s="13"/>
    </row>
    <row r="721" spans="1:1" ht="15.75" customHeight="1" x14ac:dyDescent="0.45">
      <c r="A721" s="13"/>
    </row>
    <row r="722" spans="1:1" ht="15.75" customHeight="1" x14ac:dyDescent="0.45">
      <c r="A722" s="13"/>
    </row>
    <row r="723" spans="1:1" ht="15.75" customHeight="1" x14ac:dyDescent="0.45">
      <c r="A723" s="13"/>
    </row>
    <row r="724" spans="1:1" ht="15.75" customHeight="1" x14ac:dyDescent="0.45">
      <c r="A724" s="13"/>
    </row>
    <row r="725" spans="1:1" ht="15.75" customHeight="1" x14ac:dyDescent="0.45">
      <c r="A725" s="13"/>
    </row>
    <row r="726" spans="1:1" ht="15.75" customHeight="1" x14ac:dyDescent="0.45">
      <c r="A726" s="13"/>
    </row>
    <row r="727" spans="1:1" ht="15.75" customHeight="1" x14ac:dyDescent="0.45">
      <c r="A727" s="13"/>
    </row>
    <row r="728" spans="1:1" ht="15.75" customHeight="1" x14ac:dyDescent="0.45">
      <c r="A728" s="13"/>
    </row>
    <row r="729" spans="1:1" ht="15.75" customHeight="1" x14ac:dyDescent="0.45">
      <c r="A729" s="13"/>
    </row>
    <row r="730" spans="1:1" ht="15.75" customHeight="1" x14ac:dyDescent="0.45">
      <c r="A730" s="13"/>
    </row>
    <row r="731" spans="1:1" ht="15.75" customHeight="1" x14ac:dyDescent="0.45">
      <c r="A731" s="13"/>
    </row>
    <row r="732" spans="1:1" ht="15.75" customHeight="1" x14ac:dyDescent="0.45">
      <c r="A732" s="13"/>
    </row>
    <row r="733" spans="1:1" ht="15.75" customHeight="1" x14ac:dyDescent="0.45">
      <c r="A733" s="13"/>
    </row>
    <row r="734" spans="1:1" ht="15.75" customHeight="1" x14ac:dyDescent="0.45">
      <c r="A734" s="13"/>
    </row>
    <row r="735" spans="1:1" ht="15.75" customHeight="1" x14ac:dyDescent="0.45">
      <c r="A735" s="13"/>
    </row>
    <row r="736" spans="1:1" ht="15.75" customHeight="1" x14ac:dyDescent="0.45">
      <c r="A736" s="13"/>
    </row>
    <row r="737" spans="1:1" ht="15.75" customHeight="1" x14ac:dyDescent="0.45">
      <c r="A737" s="13"/>
    </row>
    <row r="738" spans="1:1" ht="15.75" customHeight="1" x14ac:dyDescent="0.45">
      <c r="A738" s="13"/>
    </row>
    <row r="739" spans="1:1" ht="15.75" customHeight="1" x14ac:dyDescent="0.45">
      <c r="A739" s="13"/>
    </row>
    <row r="740" spans="1:1" ht="15.75" customHeight="1" x14ac:dyDescent="0.45">
      <c r="A740" s="13"/>
    </row>
    <row r="741" spans="1:1" ht="15.75" customHeight="1" x14ac:dyDescent="0.45">
      <c r="A741" s="13"/>
    </row>
    <row r="742" spans="1:1" ht="15.75" customHeight="1" x14ac:dyDescent="0.45">
      <c r="A742" s="13"/>
    </row>
    <row r="743" spans="1:1" ht="15.75" customHeight="1" x14ac:dyDescent="0.45">
      <c r="A743" s="13"/>
    </row>
    <row r="744" spans="1:1" ht="15.75" customHeight="1" x14ac:dyDescent="0.45">
      <c r="A744" s="13"/>
    </row>
    <row r="745" spans="1:1" ht="15.75" customHeight="1" x14ac:dyDescent="0.45">
      <c r="A745" s="13"/>
    </row>
    <row r="746" spans="1:1" ht="15.75" customHeight="1" x14ac:dyDescent="0.45">
      <c r="A746" s="13"/>
    </row>
    <row r="747" spans="1:1" ht="15.75" customHeight="1" x14ac:dyDescent="0.45">
      <c r="A747" s="13"/>
    </row>
    <row r="748" spans="1:1" ht="15.75" customHeight="1" x14ac:dyDescent="0.45">
      <c r="A748" s="13"/>
    </row>
    <row r="749" spans="1:1" ht="15.75" customHeight="1" x14ac:dyDescent="0.45">
      <c r="A749" s="13"/>
    </row>
    <row r="750" spans="1:1" ht="15.75" customHeight="1" x14ac:dyDescent="0.45">
      <c r="A750" s="13"/>
    </row>
    <row r="751" spans="1:1" ht="15.75" customHeight="1" x14ac:dyDescent="0.45">
      <c r="A751" s="13"/>
    </row>
    <row r="752" spans="1:1" ht="15.75" customHeight="1" x14ac:dyDescent="0.45">
      <c r="A752" s="13"/>
    </row>
    <row r="753" spans="1:1" ht="15.75" customHeight="1" x14ac:dyDescent="0.45">
      <c r="A753" s="13"/>
    </row>
    <row r="754" spans="1:1" ht="15.75" customHeight="1" x14ac:dyDescent="0.45">
      <c r="A754" s="13"/>
    </row>
    <row r="755" spans="1:1" ht="15.75" customHeight="1" x14ac:dyDescent="0.45">
      <c r="A755" s="13"/>
    </row>
    <row r="756" spans="1:1" ht="15.75" customHeight="1" x14ac:dyDescent="0.45">
      <c r="A756" s="13"/>
    </row>
    <row r="757" spans="1:1" ht="15.75" customHeight="1" x14ac:dyDescent="0.45">
      <c r="A757" s="13"/>
    </row>
    <row r="758" spans="1:1" ht="15.75" customHeight="1" x14ac:dyDescent="0.45">
      <c r="A758" s="13"/>
    </row>
    <row r="759" spans="1:1" ht="15.75" customHeight="1" x14ac:dyDescent="0.45">
      <c r="A759" s="13"/>
    </row>
    <row r="760" spans="1:1" ht="15.75" customHeight="1" x14ac:dyDescent="0.45">
      <c r="A760" s="13"/>
    </row>
    <row r="761" spans="1:1" ht="15.75" customHeight="1" x14ac:dyDescent="0.45">
      <c r="A761" s="13"/>
    </row>
    <row r="762" spans="1:1" ht="15.75" customHeight="1" x14ac:dyDescent="0.45">
      <c r="A762" s="13"/>
    </row>
    <row r="763" spans="1:1" ht="15.75" customHeight="1" x14ac:dyDescent="0.45">
      <c r="A763" s="13"/>
    </row>
    <row r="764" spans="1:1" ht="15.75" customHeight="1" x14ac:dyDescent="0.45">
      <c r="A764" s="13"/>
    </row>
    <row r="765" spans="1:1" ht="15.75" customHeight="1" x14ac:dyDescent="0.45">
      <c r="A765" s="13"/>
    </row>
    <row r="766" spans="1:1" ht="15.75" customHeight="1" x14ac:dyDescent="0.45">
      <c r="A766" s="13"/>
    </row>
    <row r="767" spans="1:1" ht="15.75" customHeight="1" x14ac:dyDescent="0.45">
      <c r="A767" s="13"/>
    </row>
    <row r="768" spans="1:1" ht="15.75" customHeight="1" x14ac:dyDescent="0.45">
      <c r="A768" s="13"/>
    </row>
    <row r="769" spans="1:1" ht="15.75" customHeight="1" x14ac:dyDescent="0.45">
      <c r="A769" s="13"/>
    </row>
    <row r="770" spans="1:1" ht="15.75" customHeight="1" x14ac:dyDescent="0.45">
      <c r="A770" s="13"/>
    </row>
    <row r="771" spans="1:1" ht="15.75" customHeight="1" x14ac:dyDescent="0.45">
      <c r="A771" s="13"/>
    </row>
    <row r="772" spans="1:1" ht="15.75" customHeight="1" x14ac:dyDescent="0.45">
      <c r="A772" s="13"/>
    </row>
    <row r="773" spans="1:1" ht="15.75" customHeight="1" x14ac:dyDescent="0.45">
      <c r="A773" s="13"/>
    </row>
    <row r="774" spans="1:1" ht="15.75" customHeight="1" x14ac:dyDescent="0.45">
      <c r="A774" s="13"/>
    </row>
    <row r="775" spans="1:1" ht="15.75" customHeight="1" x14ac:dyDescent="0.45">
      <c r="A775" s="13"/>
    </row>
    <row r="776" spans="1:1" ht="15.75" customHeight="1" x14ac:dyDescent="0.45">
      <c r="A776" s="13"/>
    </row>
    <row r="777" spans="1:1" ht="15.75" customHeight="1" x14ac:dyDescent="0.45">
      <c r="A777" s="13"/>
    </row>
    <row r="778" spans="1:1" ht="15.75" customHeight="1" x14ac:dyDescent="0.45">
      <c r="A778" s="13"/>
    </row>
    <row r="779" spans="1:1" ht="15.75" customHeight="1" x14ac:dyDescent="0.45">
      <c r="A779" s="13"/>
    </row>
    <row r="780" spans="1:1" ht="15.75" customHeight="1" x14ac:dyDescent="0.45">
      <c r="A780" s="13"/>
    </row>
    <row r="781" spans="1:1" ht="15.75" customHeight="1" x14ac:dyDescent="0.45">
      <c r="A781" s="13"/>
    </row>
    <row r="782" spans="1:1" ht="15.75" customHeight="1" x14ac:dyDescent="0.45">
      <c r="A782" s="13"/>
    </row>
    <row r="783" spans="1:1" ht="15.75" customHeight="1" x14ac:dyDescent="0.45">
      <c r="A783" s="13"/>
    </row>
    <row r="784" spans="1:1" ht="15.75" customHeight="1" x14ac:dyDescent="0.45">
      <c r="A784" s="13"/>
    </row>
    <row r="785" spans="1:1" ht="15.75" customHeight="1" x14ac:dyDescent="0.45">
      <c r="A785" s="13"/>
    </row>
    <row r="786" spans="1:1" ht="15.75" customHeight="1" x14ac:dyDescent="0.45">
      <c r="A786" s="13"/>
    </row>
    <row r="787" spans="1:1" ht="15.75" customHeight="1" x14ac:dyDescent="0.45">
      <c r="A787" s="13"/>
    </row>
    <row r="788" spans="1:1" ht="15.75" customHeight="1" x14ac:dyDescent="0.45">
      <c r="A788" s="13"/>
    </row>
    <row r="789" spans="1:1" ht="15.75" customHeight="1" x14ac:dyDescent="0.45">
      <c r="A789" s="13"/>
    </row>
    <row r="790" spans="1:1" ht="15.75" customHeight="1" x14ac:dyDescent="0.45">
      <c r="A790" s="13"/>
    </row>
    <row r="791" spans="1:1" ht="15.75" customHeight="1" x14ac:dyDescent="0.45">
      <c r="A791" s="13"/>
    </row>
    <row r="792" spans="1:1" ht="15.75" customHeight="1" x14ac:dyDescent="0.45">
      <c r="A792" s="13"/>
    </row>
    <row r="793" spans="1:1" ht="15.75" customHeight="1" x14ac:dyDescent="0.45">
      <c r="A793" s="13"/>
    </row>
    <row r="794" spans="1:1" ht="15.75" customHeight="1" x14ac:dyDescent="0.45">
      <c r="A794" s="13"/>
    </row>
    <row r="795" spans="1:1" ht="15.75" customHeight="1" x14ac:dyDescent="0.45">
      <c r="A795" s="13"/>
    </row>
    <row r="796" spans="1:1" ht="15.75" customHeight="1" x14ac:dyDescent="0.45">
      <c r="A796" s="13"/>
    </row>
    <row r="797" spans="1:1" ht="15.75" customHeight="1" x14ac:dyDescent="0.45">
      <c r="A797" s="13"/>
    </row>
    <row r="798" spans="1:1" ht="15.75" customHeight="1" x14ac:dyDescent="0.45">
      <c r="A798" s="13"/>
    </row>
    <row r="799" spans="1:1" ht="15.75" customHeight="1" x14ac:dyDescent="0.45">
      <c r="A799" s="13"/>
    </row>
    <row r="800" spans="1:1" ht="15.75" customHeight="1" x14ac:dyDescent="0.45">
      <c r="A800" s="13"/>
    </row>
    <row r="801" spans="1:1" ht="15.75" customHeight="1" x14ac:dyDescent="0.45">
      <c r="A801" s="13"/>
    </row>
    <row r="802" spans="1:1" ht="15.75" customHeight="1" x14ac:dyDescent="0.45">
      <c r="A802" s="13"/>
    </row>
    <row r="803" spans="1:1" ht="15.75" customHeight="1" x14ac:dyDescent="0.45">
      <c r="A803" s="13"/>
    </row>
    <row r="804" spans="1:1" ht="15.75" customHeight="1" x14ac:dyDescent="0.45">
      <c r="A804" s="13"/>
    </row>
    <row r="805" spans="1:1" ht="15.75" customHeight="1" x14ac:dyDescent="0.45">
      <c r="A805" s="13"/>
    </row>
    <row r="806" spans="1:1" ht="15.75" customHeight="1" x14ac:dyDescent="0.45">
      <c r="A806" s="13"/>
    </row>
    <row r="807" spans="1:1" ht="15.75" customHeight="1" x14ac:dyDescent="0.45">
      <c r="A807" s="13"/>
    </row>
    <row r="808" spans="1:1" ht="15.75" customHeight="1" x14ac:dyDescent="0.45">
      <c r="A808" s="13"/>
    </row>
    <row r="809" spans="1:1" ht="15.75" customHeight="1" x14ac:dyDescent="0.45">
      <c r="A809" s="13"/>
    </row>
    <row r="810" spans="1:1" ht="15.75" customHeight="1" x14ac:dyDescent="0.45">
      <c r="A810" s="13"/>
    </row>
    <row r="811" spans="1:1" ht="15.75" customHeight="1" x14ac:dyDescent="0.45">
      <c r="A811" s="13"/>
    </row>
    <row r="812" spans="1:1" ht="15.75" customHeight="1" x14ac:dyDescent="0.45">
      <c r="A812" s="13"/>
    </row>
    <row r="813" spans="1:1" ht="15.75" customHeight="1" x14ac:dyDescent="0.45">
      <c r="A813" s="13"/>
    </row>
    <row r="814" spans="1:1" ht="15.75" customHeight="1" x14ac:dyDescent="0.45">
      <c r="A814" s="13"/>
    </row>
    <row r="815" spans="1:1" ht="15.75" customHeight="1" x14ac:dyDescent="0.45">
      <c r="A815" s="13"/>
    </row>
    <row r="816" spans="1:1" ht="15.75" customHeight="1" x14ac:dyDescent="0.45">
      <c r="A816" s="13"/>
    </row>
    <row r="817" spans="1:1" ht="15.75" customHeight="1" x14ac:dyDescent="0.45">
      <c r="A817" s="13"/>
    </row>
    <row r="818" spans="1:1" ht="15.75" customHeight="1" x14ac:dyDescent="0.45">
      <c r="A818" s="13"/>
    </row>
    <row r="819" spans="1:1" ht="15.75" customHeight="1" x14ac:dyDescent="0.45">
      <c r="A819" s="13"/>
    </row>
    <row r="820" spans="1:1" ht="15.75" customHeight="1" x14ac:dyDescent="0.45">
      <c r="A820" s="13"/>
    </row>
    <row r="821" spans="1:1" ht="15.75" customHeight="1" x14ac:dyDescent="0.45">
      <c r="A821" s="13"/>
    </row>
    <row r="822" spans="1:1" ht="15.75" customHeight="1" x14ac:dyDescent="0.45">
      <c r="A822" s="13"/>
    </row>
    <row r="823" spans="1:1" ht="15.75" customHeight="1" x14ac:dyDescent="0.45">
      <c r="A823" s="13"/>
    </row>
    <row r="824" spans="1:1" ht="15.75" customHeight="1" x14ac:dyDescent="0.45">
      <c r="A824" s="13"/>
    </row>
    <row r="825" spans="1:1" ht="15.75" customHeight="1" x14ac:dyDescent="0.45">
      <c r="A825" s="13"/>
    </row>
    <row r="826" spans="1:1" ht="15.75" customHeight="1" x14ac:dyDescent="0.45">
      <c r="A826" s="13"/>
    </row>
    <row r="827" spans="1:1" ht="15.75" customHeight="1" x14ac:dyDescent="0.45">
      <c r="A827" s="13"/>
    </row>
    <row r="828" spans="1:1" ht="15.75" customHeight="1" x14ac:dyDescent="0.45">
      <c r="A828" s="13"/>
    </row>
    <row r="829" spans="1:1" ht="15.75" customHeight="1" x14ac:dyDescent="0.45">
      <c r="A829" s="13"/>
    </row>
    <row r="830" spans="1:1" ht="15.75" customHeight="1" x14ac:dyDescent="0.45">
      <c r="A830" s="13"/>
    </row>
    <row r="831" spans="1:1" ht="15.75" customHeight="1" x14ac:dyDescent="0.45">
      <c r="A831" s="13"/>
    </row>
    <row r="832" spans="1:1" ht="15.75" customHeight="1" x14ac:dyDescent="0.45">
      <c r="A832" s="13"/>
    </row>
    <row r="833" spans="1:1" ht="15.75" customHeight="1" x14ac:dyDescent="0.45">
      <c r="A833" s="13"/>
    </row>
    <row r="834" spans="1:1" ht="15.75" customHeight="1" x14ac:dyDescent="0.45">
      <c r="A834" s="13"/>
    </row>
    <row r="835" spans="1:1" ht="15.75" customHeight="1" x14ac:dyDescent="0.45">
      <c r="A835" s="13"/>
    </row>
    <row r="836" spans="1:1" ht="15.75" customHeight="1" x14ac:dyDescent="0.45">
      <c r="A836" s="13"/>
    </row>
    <row r="837" spans="1:1" ht="15.75" customHeight="1" x14ac:dyDescent="0.45">
      <c r="A837" s="13"/>
    </row>
    <row r="838" spans="1:1" ht="15.75" customHeight="1" x14ac:dyDescent="0.45">
      <c r="A838" s="13"/>
    </row>
    <row r="839" spans="1:1" ht="15.75" customHeight="1" x14ac:dyDescent="0.45">
      <c r="A839" s="13"/>
    </row>
    <row r="840" spans="1:1" ht="15.75" customHeight="1" x14ac:dyDescent="0.45">
      <c r="A840" s="13"/>
    </row>
    <row r="841" spans="1:1" ht="15.75" customHeight="1" x14ac:dyDescent="0.45">
      <c r="A841" s="13"/>
    </row>
    <row r="842" spans="1:1" ht="15.75" customHeight="1" x14ac:dyDescent="0.45">
      <c r="A842" s="13"/>
    </row>
    <row r="843" spans="1:1" ht="15.75" customHeight="1" x14ac:dyDescent="0.45">
      <c r="A843" s="13"/>
    </row>
    <row r="844" spans="1:1" ht="15.75" customHeight="1" x14ac:dyDescent="0.45">
      <c r="A844" s="13"/>
    </row>
    <row r="845" spans="1:1" ht="15.75" customHeight="1" x14ac:dyDescent="0.45">
      <c r="A845" s="13"/>
    </row>
    <row r="846" spans="1:1" ht="15.75" customHeight="1" x14ac:dyDescent="0.45">
      <c r="A846" s="13"/>
    </row>
    <row r="847" spans="1:1" ht="15.75" customHeight="1" x14ac:dyDescent="0.45">
      <c r="A847" s="13"/>
    </row>
    <row r="848" spans="1:1" ht="15.75" customHeight="1" x14ac:dyDescent="0.45">
      <c r="A848" s="13"/>
    </row>
    <row r="849" spans="1:1" ht="15.75" customHeight="1" x14ac:dyDescent="0.45">
      <c r="A849" s="13"/>
    </row>
    <row r="850" spans="1:1" ht="15.75" customHeight="1" x14ac:dyDescent="0.45">
      <c r="A850" s="13"/>
    </row>
    <row r="851" spans="1:1" ht="15.75" customHeight="1" x14ac:dyDescent="0.45">
      <c r="A851" s="13"/>
    </row>
    <row r="852" spans="1:1" ht="15.75" customHeight="1" x14ac:dyDescent="0.45">
      <c r="A852" s="13"/>
    </row>
    <row r="853" spans="1:1" ht="15.75" customHeight="1" x14ac:dyDescent="0.45">
      <c r="A853" s="13"/>
    </row>
    <row r="854" spans="1:1" ht="15.75" customHeight="1" x14ac:dyDescent="0.45">
      <c r="A854" s="13"/>
    </row>
    <row r="855" spans="1:1" ht="15.75" customHeight="1" x14ac:dyDescent="0.45">
      <c r="A855" s="13"/>
    </row>
    <row r="856" spans="1:1" ht="15.75" customHeight="1" x14ac:dyDescent="0.45">
      <c r="A856" s="13"/>
    </row>
    <row r="857" spans="1:1" ht="15.75" customHeight="1" x14ac:dyDescent="0.45">
      <c r="A857" s="13"/>
    </row>
    <row r="858" spans="1:1" ht="15.75" customHeight="1" x14ac:dyDescent="0.45">
      <c r="A858" s="13"/>
    </row>
    <row r="859" spans="1:1" ht="15.75" customHeight="1" x14ac:dyDescent="0.45">
      <c r="A859" s="13"/>
    </row>
    <row r="860" spans="1:1" ht="15.75" customHeight="1" x14ac:dyDescent="0.45">
      <c r="A860" s="13"/>
    </row>
    <row r="861" spans="1:1" ht="15.75" customHeight="1" x14ac:dyDescent="0.45">
      <c r="A861" s="13"/>
    </row>
    <row r="862" spans="1:1" ht="15.75" customHeight="1" x14ac:dyDescent="0.45">
      <c r="A862" s="13"/>
    </row>
    <row r="863" spans="1:1" ht="15.75" customHeight="1" x14ac:dyDescent="0.45">
      <c r="A863" s="13"/>
    </row>
    <row r="864" spans="1:1" ht="15.75" customHeight="1" x14ac:dyDescent="0.45">
      <c r="A864" s="13"/>
    </row>
    <row r="865" spans="1:1" ht="15.75" customHeight="1" x14ac:dyDescent="0.45">
      <c r="A865" s="13"/>
    </row>
    <row r="866" spans="1:1" ht="15.75" customHeight="1" x14ac:dyDescent="0.45">
      <c r="A866" s="13"/>
    </row>
    <row r="867" spans="1:1" ht="15.75" customHeight="1" x14ac:dyDescent="0.45">
      <c r="A867" s="13"/>
    </row>
    <row r="868" spans="1:1" ht="15.75" customHeight="1" x14ac:dyDescent="0.45">
      <c r="A868" s="13"/>
    </row>
    <row r="869" spans="1:1" ht="15.75" customHeight="1" x14ac:dyDescent="0.45">
      <c r="A869" s="13"/>
    </row>
    <row r="870" spans="1:1" ht="15.75" customHeight="1" x14ac:dyDescent="0.45">
      <c r="A870" s="13"/>
    </row>
    <row r="871" spans="1:1" ht="15.75" customHeight="1" x14ac:dyDescent="0.45">
      <c r="A871" s="13"/>
    </row>
    <row r="872" spans="1:1" ht="15.75" customHeight="1" x14ac:dyDescent="0.45">
      <c r="A872" s="13"/>
    </row>
    <row r="873" spans="1:1" ht="15.75" customHeight="1" x14ac:dyDescent="0.45">
      <c r="A873" s="13"/>
    </row>
    <row r="874" spans="1:1" ht="15.75" customHeight="1" x14ac:dyDescent="0.45">
      <c r="A874" s="13"/>
    </row>
    <row r="875" spans="1:1" ht="15.75" customHeight="1" x14ac:dyDescent="0.45">
      <c r="A875" s="13"/>
    </row>
    <row r="876" spans="1:1" ht="15.75" customHeight="1" x14ac:dyDescent="0.45">
      <c r="A876" s="13"/>
    </row>
    <row r="877" spans="1:1" ht="15.75" customHeight="1" x14ac:dyDescent="0.45">
      <c r="A877" s="13"/>
    </row>
    <row r="878" spans="1:1" ht="15.75" customHeight="1" x14ac:dyDescent="0.45">
      <c r="A878" s="13"/>
    </row>
    <row r="879" spans="1:1" ht="15.75" customHeight="1" x14ac:dyDescent="0.45">
      <c r="A879" s="13"/>
    </row>
    <row r="880" spans="1:1" ht="15.75" customHeight="1" x14ac:dyDescent="0.45">
      <c r="A880" s="13"/>
    </row>
    <row r="881" spans="1:1" ht="15.75" customHeight="1" x14ac:dyDescent="0.45">
      <c r="A881" s="13"/>
    </row>
    <row r="882" spans="1:1" ht="15.75" customHeight="1" x14ac:dyDescent="0.45">
      <c r="A882" s="13"/>
    </row>
    <row r="883" spans="1:1" ht="15.75" customHeight="1" x14ac:dyDescent="0.45">
      <c r="A883" s="13"/>
    </row>
    <row r="884" spans="1:1" ht="15.75" customHeight="1" x14ac:dyDescent="0.45">
      <c r="A884" s="13"/>
    </row>
    <row r="885" spans="1:1" ht="15.75" customHeight="1" x14ac:dyDescent="0.45">
      <c r="A885" s="13"/>
    </row>
    <row r="886" spans="1:1" ht="15.75" customHeight="1" x14ac:dyDescent="0.45">
      <c r="A886" s="13"/>
    </row>
    <row r="887" spans="1:1" ht="15.75" customHeight="1" x14ac:dyDescent="0.45">
      <c r="A887" s="13"/>
    </row>
    <row r="888" spans="1:1" ht="15.75" customHeight="1" x14ac:dyDescent="0.45">
      <c r="A888" s="13"/>
    </row>
    <row r="889" spans="1:1" ht="15.75" customHeight="1" x14ac:dyDescent="0.45">
      <c r="A889" s="13"/>
    </row>
    <row r="890" spans="1:1" ht="15.75" customHeight="1" x14ac:dyDescent="0.45">
      <c r="A890" s="13"/>
    </row>
    <row r="891" spans="1:1" ht="15.75" customHeight="1" x14ac:dyDescent="0.45">
      <c r="A891" s="13"/>
    </row>
    <row r="892" spans="1:1" ht="15.75" customHeight="1" x14ac:dyDescent="0.45">
      <c r="A892" s="13"/>
    </row>
    <row r="893" spans="1:1" ht="15.75" customHeight="1" x14ac:dyDescent="0.45">
      <c r="A893" s="13"/>
    </row>
    <row r="894" spans="1:1" ht="15.75" customHeight="1" x14ac:dyDescent="0.45">
      <c r="A894" s="13"/>
    </row>
    <row r="895" spans="1:1" ht="15.75" customHeight="1" x14ac:dyDescent="0.45">
      <c r="A895" s="13"/>
    </row>
    <row r="896" spans="1:1" ht="15.75" customHeight="1" x14ac:dyDescent="0.45">
      <c r="A896" s="13"/>
    </row>
    <row r="897" spans="1:1" ht="15.75" customHeight="1" x14ac:dyDescent="0.45">
      <c r="A897" s="13"/>
    </row>
    <row r="898" spans="1:1" ht="15.75" customHeight="1" x14ac:dyDescent="0.45">
      <c r="A898" s="13"/>
    </row>
    <row r="899" spans="1:1" ht="15.75" customHeight="1" x14ac:dyDescent="0.45">
      <c r="A899" s="13"/>
    </row>
    <row r="900" spans="1:1" ht="15.75" customHeight="1" x14ac:dyDescent="0.45">
      <c r="A900" s="13"/>
    </row>
    <row r="901" spans="1:1" ht="15.75" customHeight="1" x14ac:dyDescent="0.45">
      <c r="A901" s="13"/>
    </row>
    <row r="902" spans="1:1" ht="15.75" customHeight="1" x14ac:dyDescent="0.45">
      <c r="A902" s="13"/>
    </row>
    <row r="903" spans="1:1" ht="15.75" customHeight="1" x14ac:dyDescent="0.45">
      <c r="A903" s="13"/>
    </row>
    <row r="904" spans="1:1" ht="15.75" customHeight="1" x14ac:dyDescent="0.45">
      <c r="A904" s="13"/>
    </row>
    <row r="905" spans="1:1" ht="15.75" customHeight="1" x14ac:dyDescent="0.45">
      <c r="A905" s="13"/>
    </row>
    <row r="906" spans="1:1" ht="15.75" customHeight="1" x14ac:dyDescent="0.45">
      <c r="A906" s="13"/>
    </row>
    <row r="907" spans="1:1" ht="15.75" customHeight="1" x14ac:dyDescent="0.45">
      <c r="A907" s="13"/>
    </row>
    <row r="908" spans="1:1" ht="15.75" customHeight="1" x14ac:dyDescent="0.45">
      <c r="A908" s="13"/>
    </row>
    <row r="909" spans="1:1" ht="15.75" customHeight="1" x14ac:dyDescent="0.45">
      <c r="A909" s="13"/>
    </row>
    <row r="910" spans="1:1" ht="15.75" customHeight="1" x14ac:dyDescent="0.45">
      <c r="A910" s="13"/>
    </row>
    <row r="911" spans="1:1" ht="15.75" customHeight="1" x14ac:dyDescent="0.45">
      <c r="A911" s="13"/>
    </row>
    <row r="912" spans="1:1" ht="15.75" customHeight="1" x14ac:dyDescent="0.45">
      <c r="A912" s="13"/>
    </row>
    <row r="913" spans="1:1" ht="15.75" customHeight="1" x14ac:dyDescent="0.45">
      <c r="A913" s="13"/>
    </row>
    <row r="914" spans="1:1" ht="15.75" customHeight="1" x14ac:dyDescent="0.45">
      <c r="A914" s="13"/>
    </row>
    <row r="915" spans="1:1" ht="15.75" customHeight="1" x14ac:dyDescent="0.45">
      <c r="A915" s="13"/>
    </row>
    <row r="916" spans="1:1" ht="15.75" customHeight="1" x14ac:dyDescent="0.45">
      <c r="A916" s="13"/>
    </row>
    <row r="917" spans="1:1" ht="15.75" customHeight="1" x14ac:dyDescent="0.45">
      <c r="A917" s="13"/>
    </row>
    <row r="918" spans="1:1" ht="15.75" customHeight="1" x14ac:dyDescent="0.45">
      <c r="A918" s="13"/>
    </row>
    <row r="919" spans="1:1" ht="15.75" customHeight="1" x14ac:dyDescent="0.45">
      <c r="A919" s="13"/>
    </row>
    <row r="920" spans="1:1" ht="15.75" customHeight="1" x14ac:dyDescent="0.45">
      <c r="A920" s="13"/>
    </row>
    <row r="921" spans="1:1" ht="15.75" customHeight="1" x14ac:dyDescent="0.45">
      <c r="A921" s="13"/>
    </row>
    <row r="922" spans="1:1" ht="15.75" customHeight="1" x14ac:dyDescent="0.45">
      <c r="A922" s="13"/>
    </row>
    <row r="923" spans="1:1" ht="15.75" customHeight="1" x14ac:dyDescent="0.45">
      <c r="A923" s="13"/>
    </row>
    <row r="924" spans="1:1" ht="15.75" customHeight="1" x14ac:dyDescent="0.45">
      <c r="A924" s="13"/>
    </row>
    <row r="925" spans="1:1" ht="15.75" customHeight="1" x14ac:dyDescent="0.45">
      <c r="A925" s="13"/>
    </row>
    <row r="926" spans="1:1" ht="15.75" customHeight="1" x14ac:dyDescent="0.45">
      <c r="A926" s="13"/>
    </row>
    <row r="927" spans="1:1" ht="15.75" customHeight="1" x14ac:dyDescent="0.45">
      <c r="A927" s="13"/>
    </row>
    <row r="928" spans="1:1" ht="15.75" customHeight="1" x14ac:dyDescent="0.45">
      <c r="A928" s="13"/>
    </row>
    <row r="929" spans="1:1" ht="15.75" customHeight="1" x14ac:dyDescent="0.45">
      <c r="A929" s="13"/>
    </row>
    <row r="930" spans="1:1" ht="15.75" customHeight="1" x14ac:dyDescent="0.45">
      <c r="A930" s="13"/>
    </row>
    <row r="931" spans="1:1" ht="15.75" customHeight="1" x14ac:dyDescent="0.45">
      <c r="A931" s="13"/>
    </row>
    <row r="932" spans="1:1" ht="15.75" customHeight="1" x14ac:dyDescent="0.45">
      <c r="A932" s="13"/>
    </row>
    <row r="933" spans="1:1" ht="15.75" customHeight="1" x14ac:dyDescent="0.45">
      <c r="A933" s="13"/>
    </row>
    <row r="934" spans="1:1" ht="15.75" customHeight="1" x14ac:dyDescent="0.45">
      <c r="A934" s="13"/>
    </row>
    <row r="935" spans="1:1" ht="15.75" customHeight="1" x14ac:dyDescent="0.45">
      <c r="A935" s="13"/>
    </row>
    <row r="936" spans="1:1" ht="15.75" customHeight="1" x14ac:dyDescent="0.45">
      <c r="A936" s="13"/>
    </row>
    <row r="937" spans="1:1" ht="15.75" customHeight="1" x14ac:dyDescent="0.45">
      <c r="A937" s="13"/>
    </row>
    <row r="938" spans="1:1" ht="15.75" customHeight="1" x14ac:dyDescent="0.45">
      <c r="A938" s="13"/>
    </row>
    <row r="939" spans="1:1" ht="15.75" customHeight="1" x14ac:dyDescent="0.45">
      <c r="A939" s="13"/>
    </row>
    <row r="940" spans="1:1" ht="15.75" customHeight="1" x14ac:dyDescent="0.45">
      <c r="A940" s="13"/>
    </row>
    <row r="941" spans="1:1" ht="15.75" customHeight="1" x14ac:dyDescent="0.45">
      <c r="A941" s="13"/>
    </row>
    <row r="942" spans="1:1" ht="15.75" customHeight="1" x14ac:dyDescent="0.45">
      <c r="A942" s="13"/>
    </row>
    <row r="943" spans="1:1" ht="15.75" customHeight="1" x14ac:dyDescent="0.45">
      <c r="A943" s="13"/>
    </row>
    <row r="944" spans="1:1" ht="15.75" customHeight="1" x14ac:dyDescent="0.45">
      <c r="A944" s="13"/>
    </row>
    <row r="945" spans="1:1" ht="15.75" customHeight="1" x14ac:dyDescent="0.45">
      <c r="A945" s="13"/>
    </row>
    <row r="946" spans="1:1" ht="15.75" customHeight="1" x14ac:dyDescent="0.45">
      <c r="A946" s="13"/>
    </row>
    <row r="947" spans="1:1" ht="15.75" customHeight="1" x14ac:dyDescent="0.45">
      <c r="A947" s="13"/>
    </row>
    <row r="948" spans="1:1" ht="15.75" customHeight="1" x14ac:dyDescent="0.45">
      <c r="A948" s="13"/>
    </row>
    <row r="949" spans="1:1" ht="15.75" customHeight="1" x14ac:dyDescent="0.45">
      <c r="A949" s="13"/>
    </row>
    <row r="950" spans="1:1" ht="15.75" customHeight="1" x14ac:dyDescent="0.45">
      <c r="A950" s="13"/>
    </row>
    <row r="951" spans="1:1" ht="15.75" customHeight="1" x14ac:dyDescent="0.45">
      <c r="A951" s="13"/>
    </row>
    <row r="952" spans="1:1" ht="15.75" customHeight="1" x14ac:dyDescent="0.45">
      <c r="A952" s="13"/>
    </row>
    <row r="953" spans="1:1" ht="15.75" customHeight="1" x14ac:dyDescent="0.45">
      <c r="A953" s="13"/>
    </row>
    <row r="954" spans="1:1" ht="15.75" customHeight="1" x14ac:dyDescent="0.45">
      <c r="A954" s="13"/>
    </row>
    <row r="955" spans="1:1" ht="15.75" customHeight="1" x14ac:dyDescent="0.45">
      <c r="A955" s="13"/>
    </row>
    <row r="956" spans="1:1" ht="15.75" customHeight="1" x14ac:dyDescent="0.45">
      <c r="A956" s="13"/>
    </row>
    <row r="957" spans="1:1" ht="15.75" customHeight="1" x14ac:dyDescent="0.45">
      <c r="A957" s="13"/>
    </row>
    <row r="958" spans="1:1" ht="15.75" customHeight="1" x14ac:dyDescent="0.45">
      <c r="A958" s="13"/>
    </row>
    <row r="959" spans="1:1" ht="15.75" customHeight="1" x14ac:dyDescent="0.45">
      <c r="A959" s="13"/>
    </row>
    <row r="960" spans="1:1" ht="15.75" customHeight="1" x14ac:dyDescent="0.45">
      <c r="A960" s="13"/>
    </row>
    <row r="961" spans="1:1" ht="15.75" customHeight="1" x14ac:dyDescent="0.45">
      <c r="A961" s="13"/>
    </row>
    <row r="962" spans="1:1" ht="15.75" customHeight="1" x14ac:dyDescent="0.45">
      <c r="A962" s="13"/>
    </row>
    <row r="963" spans="1:1" ht="15.75" customHeight="1" x14ac:dyDescent="0.45">
      <c r="A963" s="13"/>
    </row>
    <row r="964" spans="1:1" ht="15.75" customHeight="1" x14ac:dyDescent="0.45">
      <c r="A964" s="13"/>
    </row>
    <row r="965" spans="1:1" ht="15.75" customHeight="1" x14ac:dyDescent="0.45">
      <c r="A965" s="13"/>
    </row>
    <row r="966" spans="1:1" ht="15.75" customHeight="1" x14ac:dyDescent="0.45">
      <c r="A966" s="13"/>
    </row>
    <row r="967" spans="1:1" ht="15.75" customHeight="1" x14ac:dyDescent="0.45">
      <c r="A967" s="13"/>
    </row>
    <row r="968" spans="1:1" ht="15.75" customHeight="1" x14ac:dyDescent="0.45">
      <c r="A968" s="13"/>
    </row>
    <row r="969" spans="1:1" ht="15.75" customHeight="1" x14ac:dyDescent="0.45">
      <c r="A969" s="13"/>
    </row>
    <row r="970" spans="1:1" ht="15.75" customHeight="1" x14ac:dyDescent="0.45">
      <c r="A970" s="13"/>
    </row>
    <row r="971" spans="1:1" ht="15.75" customHeight="1" x14ac:dyDescent="0.45">
      <c r="A971" s="13"/>
    </row>
    <row r="972" spans="1:1" ht="15.75" customHeight="1" x14ac:dyDescent="0.45">
      <c r="A972" s="13"/>
    </row>
    <row r="973" spans="1:1" ht="15.75" customHeight="1" x14ac:dyDescent="0.45">
      <c r="A973" s="13"/>
    </row>
    <row r="974" spans="1:1" ht="15.75" customHeight="1" x14ac:dyDescent="0.45">
      <c r="A974" s="13"/>
    </row>
    <row r="975" spans="1:1" ht="15.75" customHeight="1" x14ac:dyDescent="0.45">
      <c r="A975" s="13"/>
    </row>
    <row r="976" spans="1:1" ht="15.75" customHeight="1" x14ac:dyDescent="0.45">
      <c r="A976" s="13"/>
    </row>
    <row r="977" spans="1:1" ht="15.75" customHeight="1" x14ac:dyDescent="0.45">
      <c r="A977" s="13"/>
    </row>
    <row r="978" spans="1:1" ht="15.75" customHeight="1" x14ac:dyDescent="0.45">
      <c r="A978" s="13"/>
    </row>
    <row r="979" spans="1:1" ht="15.75" customHeight="1" x14ac:dyDescent="0.45">
      <c r="A979" s="13"/>
    </row>
    <row r="980" spans="1:1" ht="15.75" customHeight="1" x14ac:dyDescent="0.45">
      <c r="A980" s="13"/>
    </row>
    <row r="981" spans="1:1" ht="15.75" customHeight="1" x14ac:dyDescent="0.45">
      <c r="A981" s="13"/>
    </row>
    <row r="982" spans="1:1" ht="15.75" customHeight="1" x14ac:dyDescent="0.45">
      <c r="A982" s="13"/>
    </row>
    <row r="983" spans="1:1" ht="15.75" customHeight="1" x14ac:dyDescent="0.45">
      <c r="A983" s="13"/>
    </row>
    <row r="984" spans="1:1" ht="15.75" customHeight="1" x14ac:dyDescent="0.45">
      <c r="A984" s="13"/>
    </row>
    <row r="985" spans="1:1" ht="15.75" customHeight="1" x14ac:dyDescent="0.45">
      <c r="A985" s="13"/>
    </row>
    <row r="986" spans="1:1" ht="15.75" customHeight="1" x14ac:dyDescent="0.45">
      <c r="A986" s="13"/>
    </row>
    <row r="987" spans="1:1" ht="15.75" customHeight="1" x14ac:dyDescent="0.45">
      <c r="A987" s="13"/>
    </row>
    <row r="988" spans="1:1" ht="15.75" customHeight="1" x14ac:dyDescent="0.45">
      <c r="A988" s="13"/>
    </row>
    <row r="989" spans="1:1" ht="15.75" customHeight="1" x14ac:dyDescent="0.45">
      <c r="A989" s="13"/>
    </row>
    <row r="990" spans="1:1" ht="15.75" customHeight="1" x14ac:dyDescent="0.45">
      <c r="A990" s="13"/>
    </row>
    <row r="991" spans="1:1" ht="15.75" customHeight="1" x14ac:dyDescent="0.45">
      <c r="A991" s="13"/>
    </row>
    <row r="992" spans="1:1" ht="15.75" customHeight="1" x14ac:dyDescent="0.45">
      <c r="A992" s="13"/>
    </row>
    <row r="993" spans="1:1" ht="15.75" customHeight="1" x14ac:dyDescent="0.45">
      <c r="A993" s="13"/>
    </row>
    <row r="994" spans="1:1" ht="15.75" customHeight="1" x14ac:dyDescent="0.45">
      <c r="A994" s="13"/>
    </row>
    <row r="995" spans="1:1" ht="15.75" customHeight="1" x14ac:dyDescent="0.45">
      <c r="A995" s="13"/>
    </row>
    <row r="996" spans="1:1" ht="15.75" customHeight="1" x14ac:dyDescent="0.45">
      <c r="A996" s="13"/>
    </row>
    <row r="997" spans="1:1" ht="15.75" customHeight="1" x14ac:dyDescent="0.45">
      <c r="A997" s="13"/>
    </row>
    <row r="998" spans="1:1" ht="15.75" customHeight="1" x14ac:dyDescent="0.45">
      <c r="A998" s="13"/>
    </row>
    <row r="999" spans="1:1" ht="15.75" customHeight="1" x14ac:dyDescent="0.45">
      <c r="A999" s="13"/>
    </row>
    <row r="1000" spans="1:1" ht="15.75" customHeight="1" x14ac:dyDescent="0.45">
      <c r="A1000" s="13"/>
    </row>
    <row r="1001" spans="1:1" ht="15.75" customHeight="1" x14ac:dyDescent="0.45">
      <c r="A1001" s="13"/>
    </row>
    <row r="1002" spans="1:1" ht="15.75" customHeight="1" x14ac:dyDescent="0.45">
      <c r="A1002" s="13"/>
    </row>
    <row r="1003" spans="1:1" ht="15.75" customHeight="1" x14ac:dyDescent="0.45">
      <c r="A1003" s="13"/>
    </row>
    <row r="1004" spans="1:1" ht="15.75" customHeight="1" x14ac:dyDescent="0.45">
      <c r="A1004" s="13"/>
    </row>
    <row r="1005" spans="1:1" ht="15.75" customHeight="1" x14ac:dyDescent="0.45">
      <c r="A1005" s="13"/>
    </row>
    <row r="1006" spans="1:1" ht="15.75" customHeight="1" x14ac:dyDescent="0.45">
      <c r="A1006" s="13"/>
    </row>
    <row r="1007" spans="1:1" ht="15.75" customHeight="1" x14ac:dyDescent="0.45">
      <c r="A1007" s="13"/>
    </row>
    <row r="1008" spans="1:1" ht="15.75" customHeight="1" x14ac:dyDescent="0.45">
      <c r="A1008" s="13"/>
    </row>
    <row r="1009" spans="1:1" ht="15.75" customHeight="1" x14ac:dyDescent="0.45">
      <c r="A1009" s="13"/>
    </row>
    <row r="1010" spans="1:1" ht="15.75" customHeight="1" x14ac:dyDescent="0.45">
      <c r="A1010" s="13"/>
    </row>
    <row r="1011" spans="1:1" ht="15.75" customHeight="1" x14ac:dyDescent="0.45">
      <c r="A1011" s="13"/>
    </row>
    <row r="1012" spans="1:1" ht="15.75" customHeight="1" x14ac:dyDescent="0.45">
      <c r="A1012" s="13"/>
    </row>
    <row r="1013" spans="1:1" ht="15.75" customHeight="1" x14ac:dyDescent="0.45">
      <c r="A1013" s="13"/>
    </row>
    <row r="1014" spans="1:1" ht="15.75" customHeight="1" x14ac:dyDescent="0.45">
      <c r="A1014" s="13"/>
    </row>
    <row r="1015" spans="1:1" ht="15.75" customHeight="1" x14ac:dyDescent="0.45">
      <c r="A1015" s="13"/>
    </row>
    <row r="1016" spans="1:1" ht="15.75" customHeight="1" x14ac:dyDescent="0.45">
      <c r="A1016" s="13"/>
    </row>
    <row r="1017" spans="1:1" ht="15.75" customHeight="1" x14ac:dyDescent="0.45">
      <c r="A1017" s="13"/>
    </row>
    <row r="1018" spans="1:1" ht="15.75" customHeight="1" x14ac:dyDescent="0.45">
      <c r="A1018" s="13"/>
    </row>
    <row r="1019" spans="1:1" ht="15.75" customHeight="1" x14ac:dyDescent="0.45">
      <c r="A1019" s="13"/>
    </row>
    <row r="1020" spans="1:1" ht="15.75" customHeight="1" x14ac:dyDescent="0.45">
      <c r="A1020" s="13"/>
    </row>
  </sheetData>
  <mergeCells count="1">
    <mergeCell ref="A1:L1"/>
  </mergeCells>
  <dataValidations count="6">
    <dataValidation type="list" allowBlank="1" showInputMessage="1" showErrorMessage="1" prompt="Επιλέξε ΠΕΖΟΠΟΡΙΑ για απλές διαδρομές που δεν έχουν αναρρίχηση" sqref="J3:J52" xr:uid="{00000000-0002-0000-0000-000000000000}">
      <formula1>$O$3:$O$12</formula1>
    </dataValidation>
    <dataValidation type="decimal" operator="greaterThanOrEqual" allowBlank="1" showInputMessage="1" showErrorMessage="1" prompt="Αριθμός Μελών - Ο αριθμός συμμετεχόντων στη δραστηριότητα πρέπει να είναι τουλάχιστον 3 για πεζοπορίες και τουλάχιστον 2 για ορειβατικό σκι_x000a_" sqref="K3:K52" xr:uid="{00000000-0002-0000-0000-000001000000}">
      <formula1>2</formula1>
    </dataValidation>
    <dataValidation type="list" allowBlank="1" showInputMessage="1" showErrorMessage="1" promptTitle="ΠΕΔΙΟ" prompt="Κανονικό για πεζοπορίες σε καθαρό έδαφος_x000a_Χειμερινές συνθήκες για πεζοπορίες σε πεδίο καλυμμένο με χιόνι_x000a_Ορειβατικό σκι όταν έγινε με ορειβατικό σκι" sqref="I3:I52" xr:uid="{00000000-0002-0000-0000-000002000000}">
      <formula1>$R$3:$R$6</formula1>
    </dataValidation>
    <dataValidation allowBlank="1" showInputMessage="1" showErrorMessage="1" promptTitle="ΜΗΚΟΣ" prompt="Μήκος διαδρομής σε χιλιόμετρα_x000a_" sqref="H3:H52" xr:uid="{00000000-0002-0000-0000-000003000000}"/>
    <dataValidation allowBlank="1" showInputMessage="1" showErrorMessage="1" promptTitle="ΣΥΑ" prompt="Συνολική υψομετρική ανάβαση σε όλη τη διαδρομή σε μέτρα" sqref="G3:G52" xr:uid="{00000000-0002-0000-0000-000004000000}"/>
    <dataValidation allowBlank="1" showInputMessage="1" showErrorMessage="1" promptTitle="ΜΕΓΙΣΤΟ ΥΨΟΜΕΤΡΟ" prompt="το μέγιστο υψόμετρο που έφτασαν" sqref="F3:F52" xr:uid="{00000000-0002-0000-0000-000005000000}"/>
  </dataValidations>
  <pageMargins left="0.70866141732283472" right="0.7086614173228347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topLeftCell="A40" workbookViewId="0">
      <selection sqref="A1:N1"/>
    </sheetView>
  </sheetViews>
  <sheetFormatPr defaultColWidth="14.46484375" defaultRowHeight="15" customHeight="1" x14ac:dyDescent="0.45"/>
  <cols>
    <col min="1" max="1" width="4.46484375" customWidth="1"/>
    <col min="2" max="2" width="10.46484375" customWidth="1"/>
    <col min="3" max="3" width="13.53125" customWidth="1"/>
    <col min="4" max="4" width="12.73046875" customWidth="1"/>
    <col min="5" max="5" width="14.53125" customWidth="1"/>
    <col min="6" max="6" width="12.46484375" customWidth="1"/>
    <col min="7" max="7" width="12.73046875" customWidth="1"/>
    <col min="8" max="8" width="9.53125" customWidth="1"/>
    <col min="9" max="9" width="9.46484375" customWidth="1"/>
    <col min="10" max="10" width="10.796875" customWidth="1"/>
    <col min="11" max="11" width="6.53125" customWidth="1"/>
    <col min="12" max="12" width="7.796875" customWidth="1"/>
    <col min="13" max="13" width="14.265625" customWidth="1"/>
    <col min="14" max="14" width="10.265625" customWidth="1"/>
    <col min="15" max="15" width="10" customWidth="1"/>
    <col min="16" max="20" width="8.73046875" customWidth="1"/>
    <col min="21" max="21" width="12.73046875" customWidth="1"/>
    <col min="22" max="27" width="8.73046875" customWidth="1"/>
  </cols>
  <sheetData>
    <row r="1" spans="1:22" ht="18" x14ac:dyDescent="0.55000000000000004">
      <c r="A1" s="43" t="s">
        <v>117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2" ht="14.25" x14ac:dyDescent="0.45">
      <c r="A2" s="3" t="s">
        <v>1</v>
      </c>
      <c r="B2" s="3" t="s">
        <v>29</v>
      </c>
      <c r="C2" s="3" t="s">
        <v>3</v>
      </c>
      <c r="D2" s="3" t="s">
        <v>9</v>
      </c>
      <c r="E2" s="3" t="s">
        <v>30</v>
      </c>
      <c r="F2" s="3" t="s">
        <v>31</v>
      </c>
      <c r="G2" s="3" t="s">
        <v>32</v>
      </c>
      <c r="H2" s="3" t="s">
        <v>33</v>
      </c>
      <c r="I2" s="3" t="s">
        <v>34</v>
      </c>
      <c r="J2" s="3" t="s">
        <v>35</v>
      </c>
      <c r="K2" s="3" t="s">
        <v>36</v>
      </c>
      <c r="L2" s="3" t="s">
        <v>11</v>
      </c>
      <c r="M2" s="3" t="s">
        <v>115</v>
      </c>
      <c r="N2" s="17" t="s">
        <v>12</v>
      </c>
      <c r="P2" s="10" t="s">
        <v>37</v>
      </c>
      <c r="S2" s="10" t="s">
        <v>38</v>
      </c>
    </row>
    <row r="3" spans="1:22" ht="14.25" x14ac:dyDescent="0.45">
      <c r="A3" s="6">
        <v>1</v>
      </c>
      <c r="B3" s="5"/>
      <c r="C3" s="6"/>
      <c r="D3" s="6"/>
      <c r="E3" s="6"/>
      <c r="F3" s="6"/>
      <c r="G3" s="7"/>
      <c r="H3" s="6"/>
      <c r="I3" s="6" t="s">
        <v>42</v>
      </c>
      <c r="J3" s="6" t="s">
        <v>42</v>
      </c>
      <c r="K3" s="6"/>
      <c r="L3" s="7"/>
      <c r="M3" s="6"/>
      <c r="N3" s="18">
        <f>IF(H3&gt;1000,VLOOKUP(F3,$U$13:$V$16,2,FALSE)*VLOOKUP(G3,$U$4:$V$7,2,FALSE)*SQRT(MAX(H3/1000,1))*MAX(VLOOKUP(I3,$P$4:$R$36,3,FALSE),VLOOKUP(J3,$S$4:$T$29,2,FALSE))*MAX(K3,100)/1500*L3,VLOOKUP(G3,$U$4:$V$7,2,FALSE)*SQRT(MAX(H3/1000,1))*MAX(VLOOKUP(I3,$P$4:$R$36,3,FALSE),VLOOKUP(J3,$S$4:$T$29,2,FALSE))*MAX(K3,100)/1500*L3)</f>
        <v>0</v>
      </c>
      <c r="O3" s="18"/>
      <c r="P3" s="19" t="s">
        <v>43</v>
      </c>
      <c r="Q3" s="19" t="s">
        <v>44</v>
      </c>
      <c r="R3" s="20" t="s">
        <v>14</v>
      </c>
      <c r="S3" s="19" t="s">
        <v>45</v>
      </c>
      <c r="T3" s="20" t="s">
        <v>14</v>
      </c>
      <c r="U3" s="45" t="s">
        <v>32</v>
      </c>
      <c r="V3" s="46"/>
    </row>
    <row r="4" spans="1:22" ht="14.25" x14ac:dyDescent="0.45">
      <c r="A4" s="6">
        <v>2</v>
      </c>
      <c r="B4" s="5"/>
      <c r="C4" s="6"/>
      <c r="D4" s="6"/>
      <c r="E4" s="6"/>
      <c r="F4" s="6"/>
      <c r="G4" s="7"/>
      <c r="H4" s="6"/>
      <c r="I4" s="6" t="s">
        <v>42</v>
      </c>
      <c r="J4" s="6" t="s">
        <v>42</v>
      </c>
      <c r="K4" s="6"/>
      <c r="L4" s="7"/>
      <c r="M4" s="6"/>
      <c r="N4" s="18">
        <f t="shared" ref="N4:N7" si="0">IF(H4&gt;1000,VLOOKUP(F4,$U$13:$V$16,2,FALSE)*VLOOKUP(G4,$U$4:$V$7,2,FALSE)*SQRT(MAX(H4/1000,1))*MAX(VLOOKUP(I4,$P$4:$R$36,3,FALSE),VLOOKUP(J4,$S$4:$T$29,2,FALSE))*MAX(K4,100)/1500*L4,VLOOKUP(G4,$U$4:$V$7,2,FALSE)*SQRT(MAX(H4/1000,1))*MAX(VLOOKUP(I4,$P$4:$R$36,3,FALSE),VLOOKUP(J4,$S$4:$T$29,2,FALSE))*MAX(K4,100)/1500*L4)</f>
        <v>0</v>
      </c>
      <c r="O4" s="18"/>
      <c r="P4" s="6" t="s">
        <v>42</v>
      </c>
      <c r="Q4" s="6" t="s">
        <v>42</v>
      </c>
      <c r="R4" s="20">
        <v>0</v>
      </c>
      <c r="S4" s="6" t="s">
        <v>42</v>
      </c>
      <c r="T4" s="7">
        <v>0</v>
      </c>
      <c r="U4" s="6" t="s">
        <v>42</v>
      </c>
      <c r="V4" s="6">
        <v>1</v>
      </c>
    </row>
    <row r="5" spans="1:22" ht="14.25" x14ac:dyDescent="0.45">
      <c r="A5" s="6">
        <v>3</v>
      </c>
      <c r="B5" s="5"/>
      <c r="C5" s="6"/>
      <c r="D5" s="6"/>
      <c r="E5" s="6"/>
      <c r="F5" s="6"/>
      <c r="G5" s="7"/>
      <c r="H5" s="6"/>
      <c r="I5" s="6" t="s">
        <v>42</v>
      </c>
      <c r="J5" s="6" t="s">
        <v>42</v>
      </c>
      <c r="K5" s="6"/>
      <c r="L5" s="7"/>
      <c r="M5" s="6"/>
      <c r="N5" s="18">
        <f t="shared" si="0"/>
        <v>0</v>
      </c>
      <c r="O5" s="18"/>
      <c r="P5" s="7" t="s">
        <v>46</v>
      </c>
      <c r="Q5" s="7"/>
      <c r="R5" s="20">
        <v>4</v>
      </c>
      <c r="S5" s="7" t="s">
        <v>48</v>
      </c>
      <c r="T5" s="7">
        <v>4</v>
      </c>
      <c r="U5" s="6" t="s">
        <v>40</v>
      </c>
      <c r="V5" s="6">
        <v>1</v>
      </c>
    </row>
    <row r="6" spans="1:22" ht="14.25" x14ac:dyDescent="0.45">
      <c r="A6" s="6">
        <v>4</v>
      </c>
      <c r="B6" s="5"/>
      <c r="C6" s="6"/>
      <c r="D6" s="6"/>
      <c r="E6" s="6"/>
      <c r="F6" s="6"/>
      <c r="G6" s="7"/>
      <c r="H6" s="6"/>
      <c r="I6" s="6" t="s">
        <v>42</v>
      </c>
      <c r="J6" s="6" t="s">
        <v>42</v>
      </c>
      <c r="K6" s="6"/>
      <c r="L6" s="7"/>
      <c r="M6" s="6"/>
      <c r="N6" s="18">
        <f t="shared" si="0"/>
        <v>0</v>
      </c>
      <c r="O6" s="18"/>
      <c r="P6" s="7" t="s">
        <v>50</v>
      </c>
      <c r="Q6" s="7"/>
      <c r="R6" s="20">
        <v>5</v>
      </c>
      <c r="S6" s="7" t="s">
        <v>51</v>
      </c>
      <c r="T6" s="7">
        <v>5</v>
      </c>
      <c r="U6" s="6" t="s">
        <v>52</v>
      </c>
      <c r="V6" s="6">
        <v>3</v>
      </c>
    </row>
    <row r="7" spans="1:22" ht="14.25" x14ac:dyDescent="0.45">
      <c r="A7" s="6">
        <v>5</v>
      </c>
      <c r="B7" s="5"/>
      <c r="C7" s="6"/>
      <c r="D7" s="6"/>
      <c r="E7" s="6"/>
      <c r="F7" s="6"/>
      <c r="G7" s="7"/>
      <c r="H7" s="6"/>
      <c r="I7" s="6" t="s">
        <v>42</v>
      </c>
      <c r="J7" s="6" t="s">
        <v>42</v>
      </c>
      <c r="K7" s="6"/>
      <c r="L7" s="7"/>
      <c r="M7" s="6"/>
      <c r="N7" s="18">
        <f t="shared" si="0"/>
        <v>0</v>
      </c>
      <c r="O7" s="18"/>
      <c r="P7" s="7" t="s">
        <v>53</v>
      </c>
      <c r="Q7" s="7"/>
      <c r="R7" s="20">
        <v>6</v>
      </c>
      <c r="S7" s="7" t="s">
        <v>54</v>
      </c>
      <c r="T7" s="7">
        <v>6</v>
      </c>
      <c r="U7" s="6">
        <v>0</v>
      </c>
      <c r="V7" s="6">
        <v>0</v>
      </c>
    </row>
    <row r="8" spans="1:22" ht="14.25" x14ac:dyDescent="0.45">
      <c r="A8" s="6">
        <v>6</v>
      </c>
      <c r="B8" s="5"/>
      <c r="C8" s="6"/>
      <c r="D8" s="6"/>
      <c r="E8" s="6"/>
      <c r="F8" s="6"/>
      <c r="G8" s="7"/>
      <c r="H8" s="6"/>
      <c r="I8" s="6" t="s">
        <v>42</v>
      </c>
      <c r="J8" s="6" t="s">
        <v>42</v>
      </c>
      <c r="K8" s="6"/>
      <c r="L8" s="7"/>
      <c r="M8" s="6"/>
      <c r="N8" s="18">
        <f t="shared" ref="N8:N23" si="1">IF(H8&gt;1000,VLOOKUP(F8,$U$13:$V$16,2,FALSE)*VLOOKUP(G8,$U$4:$V$7,2,FALSE)*SQRT(MAX(H8/1000,1))*MAX(VLOOKUP(I8,$P$4:$R$36,3,FALSE),VLOOKUP(J8,$S$4:$T$29,2,FALSE))*MAX(K8,100)/1500*L8,VLOOKUP(G8,$U$4:$V$7,2,FALSE)*SQRT(MAX(H8/1000,1))*MAX(VLOOKUP(I8,$P$4:$R$36,3,FALSE),VLOOKUP(J8,$S$4:$T$29,2,FALSE))*MAX(K8,100)/1500*L8)</f>
        <v>0</v>
      </c>
      <c r="O8" s="18"/>
      <c r="P8" s="7" t="s">
        <v>56</v>
      </c>
      <c r="Q8" s="7"/>
      <c r="R8" s="20">
        <v>7</v>
      </c>
      <c r="S8" s="7" t="s">
        <v>57</v>
      </c>
      <c r="T8" s="7">
        <v>7</v>
      </c>
    </row>
    <row r="9" spans="1:22" ht="14.25" x14ac:dyDescent="0.45">
      <c r="A9" s="6">
        <v>7</v>
      </c>
      <c r="B9" s="5"/>
      <c r="C9" s="6"/>
      <c r="D9" s="6"/>
      <c r="E9" s="6"/>
      <c r="F9" s="6"/>
      <c r="G9" s="7"/>
      <c r="H9" s="6"/>
      <c r="I9" s="6" t="s">
        <v>42</v>
      </c>
      <c r="J9" s="6" t="s">
        <v>42</v>
      </c>
      <c r="K9" s="6"/>
      <c r="L9" s="7"/>
      <c r="M9" s="6"/>
      <c r="N9" s="18">
        <f t="shared" si="1"/>
        <v>0</v>
      </c>
      <c r="O9" s="18"/>
      <c r="P9" s="7" t="s">
        <v>58</v>
      </c>
      <c r="Q9" s="7" t="s">
        <v>59</v>
      </c>
      <c r="R9" s="20">
        <v>8</v>
      </c>
      <c r="S9" s="7" t="s">
        <v>60</v>
      </c>
      <c r="T9" s="7">
        <v>8</v>
      </c>
    </row>
    <row r="10" spans="1:22" ht="14.25" x14ac:dyDescent="0.45">
      <c r="A10" s="6">
        <v>8</v>
      </c>
      <c r="B10" s="5"/>
      <c r="C10" s="6"/>
      <c r="D10" s="6"/>
      <c r="E10" s="6"/>
      <c r="F10" s="6"/>
      <c r="G10" s="7"/>
      <c r="H10" s="6"/>
      <c r="I10" s="6" t="s">
        <v>42</v>
      </c>
      <c r="J10" s="6" t="s">
        <v>42</v>
      </c>
      <c r="K10" s="6"/>
      <c r="L10" s="7"/>
      <c r="M10" s="6"/>
      <c r="N10" s="18">
        <f t="shared" si="1"/>
        <v>0</v>
      </c>
      <c r="O10" s="18"/>
      <c r="P10" s="7" t="s">
        <v>49</v>
      </c>
      <c r="Q10" s="7" t="s">
        <v>62</v>
      </c>
      <c r="R10" s="20">
        <v>9</v>
      </c>
      <c r="S10" s="7" t="s">
        <v>63</v>
      </c>
      <c r="T10" s="7">
        <v>9</v>
      </c>
    </row>
    <row r="11" spans="1:22" ht="14.25" x14ac:dyDescent="0.45">
      <c r="A11" s="6">
        <v>9</v>
      </c>
      <c r="B11" s="5"/>
      <c r="C11" s="6"/>
      <c r="D11" s="6"/>
      <c r="E11" s="6"/>
      <c r="F11" s="6"/>
      <c r="G11" s="7"/>
      <c r="H11" s="6"/>
      <c r="I11" s="6" t="s">
        <v>42</v>
      </c>
      <c r="J11" s="6" t="s">
        <v>42</v>
      </c>
      <c r="K11" s="6"/>
      <c r="L11" s="7"/>
      <c r="M11" s="6"/>
      <c r="N11" s="18">
        <f t="shared" si="1"/>
        <v>0</v>
      </c>
      <c r="O11" s="18"/>
      <c r="P11" s="7" t="s">
        <v>47</v>
      </c>
      <c r="Q11" s="7" t="s">
        <v>65</v>
      </c>
      <c r="R11" s="20">
        <v>10</v>
      </c>
      <c r="S11" s="7" t="s">
        <v>66</v>
      </c>
      <c r="T11" s="7">
        <v>10</v>
      </c>
    </row>
    <row r="12" spans="1:22" ht="14.25" x14ac:dyDescent="0.45">
      <c r="A12" s="6">
        <v>10</v>
      </c>
      <c r="B12" s="5"/>
      <c r="C12" s="6"/>
      <c r="D12" s="6"/>
      <c r="E12" s="6"/>
      <c r="F12" s="6"/>
      <c r="G12" s="7"/>
      <c r="H12" s="6"/>
      <c r="I12" s="6" t="s">
        <v>42</v>
      </c>
      <c r="J12" s="6" t="s">
        <v>42</v>
      </c>
      <c r="K12" s="6"/>
      <c r="L12" s="7"/>
      <c r="M12" s="6"/>
      <c r="N12" s="18">
        <f t="shared" si="1"/>
        <v>0</v>
      </c>
      <c r="O12" s="18"/>
      <c r="P12" s="7" t="s">
        <v>67</v>
      </c>
      <c r="Q12" s="7" t="s">
        <v>68</v>
      </c>
      <c r="R12" s="20">
        <v>11</v>
      </c>
      <c r="S12" s="7" t="s">
        <v>69</v>
      </c>
      <c r="T12" s="7">
        <v>11</v>
      </c>
      <c r="U12" s="21" t="s">
        <v>31</v>
      </c>
      <c r="V12" s="22"/>
    </row>
    <row r="13" spans="1:22" ht="14.25" x14ac:dyDescent="0.45">
      <c r="A13" s="6">
        <v>11</v>
      </c>
      <c r="B13" s="5"/>
      <c r="C13" s="6"/>
      <c r="D13" s="6"/>
      <c r="E13" s="6"/>
      <c r="F13" s="6"/>
      <c r="G13" s="7"/>
      <c r="H13" s="6"/>
      <c r="I13" s="6" t="s">
        <v>42</v>
      </c>
      <c r="J13" s="6" t="s">
        <v>42</v>
      </c>
      <c r="K13" s="6"/>
      <c r="L13" s="7"/>
      <c r="M13" s="6"/>
      <c r="N13" s="18">
        <f t="shared" si="1"/>
        <v>0</v>
      </c>
      <c r="O13" s="18"/>
      <c r="P13" s="7" t="s">
        <v>41</v>
      </c>
      <c r="Q13" s="7" t="s">
        <v>70</v>
      </c>
      <c r="R13" s="20">
        <v>12</v>
      </c>
      <c r="S13" s="7" t="s">
        <v>71</v>
      </c>
      <c r="T13" s="7">
        <v>12</v>
      </c>
      <c r="U13" s="6" t="s">
        <v>42</v>
      </c>
      <c r="V13" s="6">
        <v>1</v>
      </c>
    </row>
    <row r="14" spans="1:22" ht="14.25" x14ac:dyDescent="0.45">
      <c r="A14" s="6">
        <v>12</v>
      </c>
      <c r="B14" s="5"/>
      <c r="C14" s="6"/>
      <c r="D14" s="6"/>
      <c r="E14" s="6"/>
      <c r="F14" s="6"/>
      <c r="G14" s="7"/>
      <c r="H14" s="6"/>
      <c r="I14" s="6" t="s">
        <v>42</v>
      </c>
      <c r="J14" s="6" t="s">
        <v>42</v>
      </c>
      <c r="K14" s="6"/>
      <c r="L14" s="7"/>
      <c r="M14" s="6"/>
      <c r="N14" s="18">
        <f t="shared" si="1"/>
        <v>0</v>
      </c>
      <c r="O14" s="18"/>
      <c r="P14" s="7" t="s">
        <v>73</v>
      </c>
      <c r="Q14" s="7" t="s">
        <v>74</v>
      </c>
      <c r="R14" s="20">
        <v>13</v>
      </c>
      <c r="S14" s="7" t="s">
        <v>75</v>
      </c>
      <c r="T14" s="7">
        <v>13</v>
      </c>
      <c r="U14" s="6" t="s">
        <v>39</v>
      </c>
      <c r="V14" s="6">
        <v>1</v>
      </c>
    </row>
    <row r="15" spans="1:22" ht="14.25" x14ac:dyDescent="0.45">
      <c r="A15" s="6">
        <v>13</v>
      </c>
      <c r="B15" s="5"/>
      <c r="C15" s="6"/>
      <c r="D15" s="6"/>
      <c r="E15" s="6"/>
      <c r="F15" s="6"/>
      <c r="G15" s="7"/>
      <c r="H15" s="6"/>
      <c r="I15" s="6" t="s">
        <v>42</v>
      </c>
      <c r="J15" s="6" t="s">
        <v>42</v>
      </c>
      <c r="K15" s="6"/>
      <c r="L15" s="7"/>
      <c r="M15" s="6"/>
      <c r="N15" s="18">
        <f t="shared" si="1"/>
        <v>0</v>
      </c>
      <c r="O15" s="18"/>
      <c r="P15" s="7" t="s">
        <v>76</v>
      </c>
      <c r="Q15" s="7" t="s">
        <v>77</v>
      </c>
      <c r="R15" s="20">
        <v>14</v>
      </c>
      <c r="S15" s="7" t="s">
        <v>78</v>
      </c>
      <c r="T15" s="7">
        <v>14</v>
      </c>
      <c r="U15" s="6" t="s">
        <v>55</v>
      </c>
      <c r="V15" s="6">
        <v>2</v>
      </c>
    </row>
    <row r="16" spans="1:22" ht="14.25" x14ac:dyDescent="0.45">
      <c r="A16" s="6">
        <v>14</v>
      </c>
      <c r="B16" s="5"/>
      <c r="C16" s="6"/>
      <c r="D16" s="6"/>
      <c r="E16" s="6"/>
      <c r="F16" s="6"/>
      <c r="G16" s="7"/>
      <c r="H16" s="6"/>
      <c r="I16" s="6" t="s">
        <v>42</v>
      </c>
      <c r="J16" s="6" t="s">
        <v>42</v>
      </c>
      <c r="K16" s="6"/>
      <c r="L16" s="7"/>
      <c r="M16" s="6"/>
      <c r="N16" s="18">
        <f t="shared" si="1"/>
        <v>0</v>
      </c>
      <c r="O16" s="18"/>
      <c r="P16" s="7" t="s">
        <v>79</v>
      </c>
      <c r="Q16" s="7" t="s">
        <v>80</v>
      </c>
      <c r="R16" s="20">
        <v>15</v>
      </c>
      <c r="S16" s="7" t="s">
        <v>81</v>
      </c>
      <c r="T16" s="7">
        <v>15</v>
      </c>
      <c r="U16" s="6">
        <v>0</v>
      </c>
      <c r="V16" s="6">
        <v>0</v>
      </c>
    </row>
    <row r="17" spans="1:20" ht="14.25" x14ac:dyDescent="0.45">
      <c r="A17" s="6">
        <v>15</v>
      </c>
      <c r="B17" s="5"/>
      <c r="C17" s="6"/>
      <c r="D17" s="6"/>
      <c r="E17" s="6"/>
      <c r="F17" s="38"/>
      <c r="G17" s="39"/>
      <c r="H17" s="38"/>
      <c r="I17" s="6" t="s">
        <v>42</v>
      </c>
      <c r="J17" s="6" t="s">
        <v>42</v>
      </c>
      <c r="K17" s="38"/>
      <c r="L17" s="39"/>
      <c r="M17" s="6"/>
      <c r="N17" s="18">
        <f t="shared" si="1"/>
        <v>0</v>
      </c>
      <c r="O17" s="18"/>
      <c r="P17" s="7" t="s">
        <v>61</v>
      </c>
      <c r="Q17" s="7" t="s">
        <v>82</v>
      </c>
      <c r="R17" s="20">
        <v>16</v>
      </c>
      <c r="S17" s="7" t="s">
        <v>83</v>
      </c>
      <c r="T17" s="7">
        <v>4</v>
      </c>
    </row>
    <row r="18" spans="1:20" ht="14.25" x14ac:dyDescent="0.45">
      <c r="A18" s="6">
        <v>16</v>
      </c>
      <c r="B18" s="5"/>
      <c r="C18" s="6"/>
      <c r="D18" s="6"/>
      <c r="E18" s="6"/>
      <c r="F18" s="38"/>
      <c r="G18" s="39"/>
      <c r="H18" s="38"/>
      <c r="I18" s="6" t="s">
        <v>42</v>
      </c>
      <c r="J18" s="6" t="s">
        <v>42</v>
      </c>
      <c r="K18" s="38"/>
      <c r="L18" s="39"/>
      <c r="M18" s="6"/>
      <c r="N18" s="18">
        <f t="shared" si="1"/>
        <v>0</v>
      </c>
      <c r="O18" s="18"/>
      <c r="P18" s="7" t="s">
        <v>85</v>
      </c>
      <c r="R18" s="23">
        <v>18</v>
      </c>
      <c r="S18" s="7" t="s">
        <v>72</v>
      </c>
      <c r="T18" s="7">
        <v>5</v>
      </c>
    </row>
    <row r="19" spans="1:20" ht="14.25" x14ac:dyDescent="0.45">
      <c r="A19" s="6">
        <v>17</v>
      </c>
      <c r="B19" s="5"/>
      <c r="C19" s="6"/>
      <c r="D19" s="6"/>
      <c r="E19" s="6"/>
      <c r="F19" s="6"/>
      <c r="G19" s="7"/>
      <c r="H19" s="6"/>
      <c r="I19" s="6" t="s">
        <v>42</v>
      </c>
      <c r="J19" s="6" t="s">
        <v>42</v>
      </c>
      <c r="K19" s="6"/>
      <c r="L19" s="7"/>
      <c r="M19" s="6"/>
      <c r="N19" s="18">
        <f t="shared" si="1"/>
        <v>0</v>
      </c>
      <c r="O19" s="18"/>
      <c r="P19" s="7" t="s">
        <v>86</v>
      </c>
      <c r="Q19" s="6"/>
      <c r="R19" s="23">
        <v>20</v>
      </c>
      <c r="S19" s="7" t="s">
        <v>87</v>
      </c>
      <c r="T19" s="7">
        <v>6</v>
      </c>
    </row>
    <row r="20" spans="1:20" ht="14.25" x14ac:dyDescent="0.45">
      <c r="A20" s="6">
        <v>18</v>
      </c>
      <c r="B20" s="5"/>
      <c r="C20" s="6"/>
      <c r="D20" s="6"/>
      <c r="E20" s="6"/>
      <c r="F20" s="6"/>
      <c r="G20" s="7"/>
      <c r="H20" s="6"/>
      <c r="I20" s="6" t="s">
        <v>42</v>
      </c>
      <c r="J20" s="6" t="s">
        <v>42</v>
      </c>
      <c r="K20" s="6"/>
      <c r="L20" s="7"/>
      <c r="M20" s="6"/>
      <c r="N20" s="18">
        <f t="shared" si="1"/>
        <v>0</v>
      </c>
      <c r="O20" s="18"/>
      <c r="P20" s="7" t="s">
        <v>64</v>
      </c>
      <c r="Q20" s="6"/>
      <c r="R20" s="23">
        <v>22</v>
      </c>
      <c r="S20" s="7" t="s">
        <v>88</v>
      </c>
      <c r="T20" s="7">
        <v>7</v>
      </c>
    </row>
    <row r="21" spans="1:20" ht="15.75" customHeight="1" x14ac:dyDescent="0.45">
      <c r="A21" s="6">
        <v>19</v>
      </c>
      <c r="B21" s="5"/>
      <c r="C21" s="6"/>
      <c r="D21" s="6"/>
      <c r="E21" s="6"/>
      <c r="F21" s="6"/>
      <c r="G21" s="7"/>
      <c r="H21" s="6"/>
      <c r="I21" s="6" t="s">
        <v>42</v>
      </c>
      <c r="J21" s="6" t="s">
        <v>42</v>
      </c>
      <c r="K21" s="6"/>
      <c r="L21" s="7"/>
      <c r="M21" s="6"/>
      <c r="N21" s="18">
        <f t="shared" si="1"/>
        <v>0</v>
      </c>
      <c r="O21" s="18"/>
      <c r="P21" s="7" t="s">
        <v>89</v>
      </c>
      <c r="Q21" s="6"/>
      <c r="R21" s="23">
        <v>24</v>
      </c>
      <c r="S21" s="7" t="s">
        <v>84</v>
      </c>
      <c r="T21" s="7">
        <v>8</v>
      </c>
    </row>
    <row r="22" spans="1:20" ht="15.75" customHeight="1" x14ac:dyDescent="0.45">
      <c r="A22" s="6">
        <v>20</v>
      </c>
      <c r="B22" s="5"/>
      <c r="C22" s="6"/>
      <c r="D22" s="6"/>
      <c r="E22" s="6"/>
      <c r="F22" s="6"/>
      <c r="G22" s="7"/>
      <c r="H22" s="6"/>
      <c r="I22" s="6" t="s">
        <v>42</v>
      </c>
      <c r="J22" s="6" t="s">
        <v>42</v>
      </c>
      <c r="K22" s="6"/>
      <c r="L22" s="7"/>
      <c r="M22" s="6"/>
      <c r="N22" s="18">
        <f t="shared" si="1"/>
        <v>0</v>
      </c>
      <c r="O22" s="18"/>
      <c r="P22" s="7" t="s">
        <v>90</v>
      </c>
      <c r="Q22" s="6"/>
      <c r="R22" s="23">
        <v>26</v>
      </c>
      <c r="S22" s="7" t="s">
        <v>91</v>
      </c>
      <c r="T22" s="7">
        <v>9</v>
      </c>
    </row>
    <row r="23" spans="1:20" ht="15.75" customHeight="1" x14ac:dyDescent="0.45">
      <c r="A23" s="6">
        <v>21</v>
      </c>
      <c r="B23" s="5"/>
      <c r="C23" s="6"/>
      <c r="D23" s="6"/>
      <c r="E23" s="6"/>
      <c r="F23" s="6"/>
      <c r="G23" s="7"/>
      <c r="H23" s="6"/>
      <c r="I23" s="6" t="s">
        <v>42</v>
      </c>
      <c r="J23" s="6" t="s">
        <v>42</v>
      </c>
      <c r="K23" s="6"/>
      <c r="L23" s="7"/>
      <c r="M23" s="6"/>
      <c r="N23" s="18">
        <f t="shared" si="1"/>
        <v>0</v>
      </c>
      <c r="O23" s="18"/>
      <c r="P23" s="7" t="s">
        <v>92</v>
      </c>
      <c r="Q23" s="6"/>
      <c r="R23" s="23">
        <v>28</v>
      </c>
      <c r="S23" s="7" t="s">
        <v>93</v>
      </c>
      <c r="T23" s="7">
        <v>10</v>
      </c>
    </row>
    <row r="24" spans="1:20" ht="15.75" customHeight="1" x14ac:dyDescent="0.45">
      <c r="A24" s="6">
        <v>22</v>
      </c>
      <c r="B24" s="5"/>
      <c r="C24" s="6"/>
      <c r="D24" s="6"/>
      <c r="E24" s="6"/>
      <c r="F24" s="6"/>
      <c r="G24" s="7"/>
      <c r="H24" s="6"/>
      <c r="I24" s="6" t="s">
        <v>42</v>
      </c>
      <c r="J24" s="6" t="s">
        <v>42</v>
      </c>
      <c r="K24" s="6"/>
      <c r="L24" s="7"/>
      <c r="M24" s="6"/>
      <c r="N24" s="18">
        <f t="shared" ref="N24:N52" si="2">IF(H24&gt;1000,VLOOKUP(F24,$U$13:$V$16,2,FALSE)*VLOOKUP(G24,$U$4:$V$7,2,FALSE)*SQRT(MAX(H24/1000,1))*MAX(VLOOKUP(I24,$P$4:$R$36,3,FALSE),VLOOKUP(J24,$S$4:$T$29,2,FALSE))*MAX(K24,100)/1500*L24,VLOOKUP(G24,$U$4:$V$7,2,FALSE)*SQRT(MAX(H24/1000,1))*MAX(VLOOKUP(I24,$P$4:$R$36,3,FALSE),VLOOKUP(J24,$S$4:$T$29,2,FALSE))*MAX(K24,100)/1500*L24)</f>
        <v>0</v>
      </c>
      <c r="P24" s="7" t="s">
        <v>94</v>
      </c>
      <c r="Q24" s="6"/>
      <c r="R24" s="23">
        <v>30</v>
      </c>
      <c r="S24" s="7" t="s">
        <v>95</v>
      </c>
      <c r="T24" s="7">
        <v>11</v>
      </c>
    </row>
    <row r="25" spans="1:20" ht="15.75" customHeight="1" x14ac:dyDescent="0.45">
      <c r="A25" s="6">
        <v>23</v>
      </c>
      <c r="B25" s="5"/>
      <c r="C25" s="6"/>
      <c r="D25" s="6"/>
      <c r="E25" s="6"/>
      <c r="F25" s="6"/>
      <c r="G25" s="7"/>
      <c r="H25" s="6"/>
      <c r="I25" s="6" t="s">
        <v>42</v>
      </c>
      <c r="J25" s="6" t="s">
        <v>42</v>
      </c>
      <c r="K25" s="6"/>
      <c r="L25" s="7"/>
      <c r="M25" s="6"/>
      <c r="N25" s="18">
        <f t="shared" si="2"/>
        <v>0</v>
      </c>
      <c r="P25" s="7" t="s">
        <v>96</v>
      </c>
      <c r="Q25" s="7"/>
      <c r="R25" s="23">
        <v>32</v>
      </c>
      <c r="S25" s="7" t="s">
        <v>97</v>
      </c>
      <c r="T25" s="7">
        <v>12</v>
      </c>
    </row>
    <row r="26" spans="1:20" ht="15.75" customHeight="1" x14ac:dyDescent="0.45">
      <c r="A26" s="6">
        <v>24</v>
      </c>
      <c r="B26" s="5"/>
      <c r="C26" s="6"/>
      <c r="D26" s="6"/>
      <c r="E26" s="6"/>
      <c r="F26" s="6"/>
      <c r="G26" s="7"/>
      <c r="H26" s="6"/>
      <c r="I26" s="6" t="s">
        <v>42</v>
      </c>
      <c r="J26" s="6" t="s">
        <v>42</v>
      </c>
      <c r="K26" s="6"/>
      <c r="L26" s="7"/>
      <c r="M26" s="6"/>
      <c r="N26" s="18">
        <f t="shared" si="2"/>
        <v>0</v>
      </c>
      <c r="P26" s="7" t="s">
        <v>98</v>
      </c>
      <c r="Q26" s="7"/>
      <c r="R26" s="23">
        <v>34</v>
      </c>
      <c r="S26" s="7" t="s">
        <v>99</v>
      </c>
      <c r="T26" s="7">
        <v>13</v>
      </c>
    </row>
    <row r="27" spans="1:20" ht="15.75" customHeight="1" x14ac:dyDescent="0.45">
      <c r="A27" s="6">
        <v>25</v>
      </c>
      <c r="B27" s="5"/>
      <c r="C27" s="6"/>
      <c r="D27" s="6"/>
      <c r="E27" s="6"/>
      <c r="F27" s="6"/>
      <c r="G27" s="7"/>
      <c r="H27" s="6"/>
      <c r="I27" s="6" t="s">
        <v>42</v>
      </c>
      <c r="J27" s="6" t="s">
        <v>42</v>
      </c>
      <c r="K27" s="6"/>
      <c r="L27" s="7"/>
      <c r="M27" s="6"/>
      <c r="N27" s="18">
        <f t="shared" si="2"/>
        <v>0</v>
      </c>
      <c r="P27" s="7" t="s">
        <v>100</v>
      </c>
      <c r="Q27" s="7"/>
      <c r="R27" s="23">
        <v>36</v>
      </c>
      <c r="S27" s="7" t="s">
        <v>101</v>
      </c>
      <c r="T27" s="7">
        <v>14</v>
      </c>
    </row>
    <row r="28" spans="1:20" ht="15.75" customHeight="1" x14ac:dyDescent="0.45">
      <c r="A28" s="6">
        <v>26</v>
      </c>
      <c r="B28" s="5"/>
      <c r="C28" s="6"/>
      <c r="D28" s="6"/>
      <c r="E28" s="6"/>
      <c r="F28" s="6"/>
      <c r="G28" s="7"/>
      <c r="H28" s="6"/>
      <c r="I28" s="6" t="s">
        <v>42</v>
      </c>
      <c r="J28" s="6" t="s">
        <v>42</v>
      </c>
      <c r="K28" s="6"/>
      <c r="L28" s="7"/>
      <c r="M28" s="6"/>
      <c r="N28" s="18">
        <f t="shared" si="2"/>
        <v>0</v>
      </c>
      <c r="P28" s="7" t="s">
        <v>59</v>
      </c>
      <c r="Q28" s="7"/>
      <c r="R28" s="20">
        <v>8</v>
      </c>
      <c r="S28" s="7" t="s">
        <v>102</v>
      </c>
      <c r="T28" s="7">
        <v>15</v>
      </c>
    </row>
    <row r="29" spans="1:20" ht="15.75" customHeight="1" x14ac:dyDescent="0.45">
      <c r="A29" s="6">
        <v>27</v>
      </c>
      <c r="B29" s="5"/>
      <c r="C29" s="6"/>
      <c r="D29" s="6"/>
      <c r="E29" s="6"/>
      <c r="F29" s="6"/>
      <c r="G29" s="7"/>
      <c r="H29" s="6"/>
      <c r="I29" s="6" t="s">
        <v>42</v>
      </c>
      <c r="J29" s="6" t="s">
        <v>42</v>
      </c>
      <c r="K29" s="6"/>
      <c r="L29" s="7"/>
      <c r="M29" s="6"/>
      <c r="N29" s="18">
        <f t="shared" si="2"/>
        <v>0</v>
      </c>
      <c r="P29" s="7" t="s">
        <v>62</v>
      </c>
      <c r="Q29" s="7"/>
      <c r="R29" s="20">
        <v>9</v>
      </c>
      <c r="S29" s="7">
        <v>0</v>
      </c>
      <c r="T29" s="6"/>
    </row>
    <row r="30" spans="1:20" ht="15.75" customHeight="1" x14ac:dyDescent="0.45">
      <c r="A30" s="6">
        <v>28</v>
      </c>
      <c r="B30" s="5"/>
      <c r="C30" s="6"/>
      <c r="D30" s="6"/>
      <c r="E30" s="6"/>
      <c r="F30" s="6"/>
      <c r="G30" s="7"/>
      <c r="H30" s="6"/>
      <c r="I30" s="6" t="s">
        <v>42</v>
      </c>
      <c r="J30" s="6" t="s">
        <v>42</v>
      </c>
      <c r="K30" s="6"/>
      <c r="L30" s="7"/>
      <c r="M30" s="6"/>
      <c r="N30" s="18">
        <f t="shared" si="2"/>
        <v>0</v>
      </c>
      <c r="P30" s="7" t="s">
        <v>65</v>
      </c>
      <c r="Q30" s="7"/>
      <c r="R30" s="20">
        <v>10</v>
      </c>
      <c r="S30" s="6"/>
      <c r="T30" s="6"/>
    </row>
    <row r="31" spans="1:20" ht="15.75" customHeight="1" x14ac:dyDescent="0.45">
      <c r="A31" s="6">
        <v>29</v>
      </c>
      <c r="B31" s="5"/>
      <c r="C31" s="6"/>
      <c r="D31" s="6"/>
      <c r="E31" s="6"/>
      <c r="F31" s="6"/>
      <c r="G31" s="7"/>
      <c r="H31" s="6"/>
      <c r="I31" s="6" t="s">
        <v>42</v>
      </c>
      <c r="J31" s="6" t="s">
        <v>42</v>
      </c>
      <c r="K31" s="6"/>
      <c r="L31" s="7"/>
      <c r="M31" s="6"/>
      <c r="N31" s="18">
        <f t="shared" si="2"/>
        <v>0</v>
      </c>
      <c r="P31" s="7" t="s">
        <v>68</v>
      </c>
      <c r="Q31" s="7"/>
      <c r="R31" s="20">
        <v>11</v>
      </c>
      <c r="S31" s="7"/>
      <c r="T31" s="7"/>
    </row>
    <row r="32" spans="1:20" ht="15.75" customHeight="1" x14ac:dyDescent="0.45">
      <c r="A32" s="6">
        <v>30</v>
      </c>
      <c r="B32" s="5"/>
      <c r="C32" s="6"/>
      <c r="D32" s="6"/>
      <c r="E32" s="6"/>
      <c r="F32" s="6"/>
      <c r="G32" s="7"/>
      <c r="H32" s="6"/>
      <c r="I32" s="6" t="s">
        <v>42</v>
      </c>
      <c r="J32" s="6" t="s">
        <v>42</v>
      </c>
      <c r="K32" s="6"/>
      <c r="L32" s="7"/>
      <c r="M32" s="6"/>
      <c r="N32" s="18">
        <f t="shared" si="2"/>
        <v>0</v>
      </c>
      <c r="P32" s="7" t="s">
        <v>70</v>
      </c>
      <c r="Q32" s="7"/>
      <c r="R32" s="20">
        <v>12</v>
      </c>
      <c r="S32" s="7"/>
      <c r="T32" s="7"/>
    </row>
    <row r="33" spans="1:20" ht="15.75" customHeight="1" x14ac:dyDescent="0.45">
      <c r="A33" s="6">
        <v>31</v>
      </c>
      <c r="B33" s="5"/>
      <c r="C33" s="6"/>
      <c r="D33" s="6"/>
      <c r="E33" s="6"/>
      <c r="F33" s="38"/>
      <c r="G33" s="39"/>
      <c r="H33" s="38"/>
      <c r="I33" s="6" t="s">
        <v>42</v>
      </c>
      <c r="J33" s="6" t="s">
        <v>42</v>
      </c>
      <c r="K33" s="38"/>
      <c r="L33" s="39"/>
      <c r="M33" s="6"/>
      <c r="N33" s="18">
        <f t="shared" si="2"/>
        <v>0</v>
      </c>
      <c r="P33" s="7" t="s">
        <v>74</v>
      </c>
      <c r="Q33" s="7"/>
      <c r="R33" s="20">
        <v>13</v>
      </c>
      <c r="S33" s="7"/>
      <c r="T33" s="7"/>
    </row>
    <row r="34" spans="1:20" ht="15.75" customHeight="1" x14ac:dyDescent="0.45">
      <c r="A34" s="6">
        <v>32</v>
      </c>
      <c r="B34" s="5"/>
      <c r="C34" s="6"/>
      <c r="D34" s="6"/>
      <c r="E34" s="6"/>
      <c r="F34" s="38"/>
      <c r="G34" s="39"/>
      <c r="H34" s="38"/>
      <c r="I34" s="6" t="s">
        <v>42</v>
      </c>
      <c r="J34" s="6" t="s">
        <v>42</v>
      </c>
      <c r="K34" s="38"/>
      <c r="L34" s="39"/>
      <c r="M34" s="6"/>
      <c r="N34" s="18">
        <f t="shared" si="2"/>
        <v>0</v>
      </c>
      <c r="P34" s="7" t="s">
        <v>77</v>
      </c>
      <c r="Q34" s="7"/>
      <c r="R34" s="20">
        <v>14</v>
      </c>
      <c r="S34" s="7"/>
      <c r="T34" s="7"/>
    </row>
    <row r="35" spans="1:20" ht="15.75" customHeight="1" x14ac:dyDescent="0.45">
      <c r="A35" s="6">
        <v>33</v>
      </c>
      <c r="B35" s="5"/>
      <c r="C35" s="6"/>
      <c r="D35" s="6"/>
      <c r="E35" s="6"/>
      <c r="F35" s="6"/>
      <c r="G35" s="7"/>
      <c r="H35" s="6"/>
      <c r="I35" s="6" t="s">
        <v>42</v>
      </c>
      <c r="J35" s="6" t="s">
        <v>42</v>
      </c>
      <c r="K35" s="6"/>
      <c r="L35" s="7"/>
      <c r="M35" s="6"/>
      <c r="N35" s="18">
        <f t="shared" si="2"/>
        <v>0</v>
      </c>
      <c r="P35" s="7" t="s">
        <v>80</v>
      </c>
      <c r="Q35" s="6"/>
      <c r="R35" s="20">
        <v>15</v>
      </c>
      <c r="S35" s="6"/>
      <c r="T35" s="6"/>
    </row>
    <row r="36" spans="1:20" ht="15.75" customHeight="1" x14ac:dyDescent="0.45">
      <c r="A36" s="6">
        <v>34</v>
      </c>
      <c r="B36" s="5"/>
      <c r="C36" s="6"/>
      <c r="D36" s="6"/>
      <c r="E36" s="6"/>
      <c r="F36" s="6"/>
      <c r="G36" s="7"/>
      <c r="H36" s="6"/>
      <c r="I36" s="6" t="s">
        <v>42</v>
      </c>
      <c r="J36" s="6" t="s">
        <v>42</v>
      </c>
      <c r="K36" s="6"/>
      <c r="L36" s="7"/>
      <c r="M36" s="6"/>
      <c r="N36" s="18">
        <f t="shared" si="2"/>
        <v>0</v>
      </c>
      <c r="P36" s="7" t="s">
        <v>82</v>
      </c>
      <c r="Q36" s="6"/>
      <c r="R36" s="20">
        <v>16</v>
      </c>
      <c r="S36" s="6"/>
      <c r="T36" s="6"/>
    </row>
    <row r="37" spans="1:20" ht="15.75" customHeight="1" x14ac:dyDescent="0.45">
      <c r="A37" s="6">
        <v>35</v>
      </c>
      <c r="B37" s="5"/>
      <c r="C37" s="6"/>
      <c r="D37" s="6"/>
      <c r="E37" s="6"/>
      <c r="F37" s="6"/>
      <c r="G37" s="7"/>
      <c r="H37" s="6"/>
      <c r="I37" s="6" t="s">
        <v>42</v>
      </c>
      <c r="J37" s="6" t="s">
        <v>42</v>
      </c>
      <c r="K37" s="6"/>
      <c r="L37" s="7"/>
      <c r="M37" s="6"/>
      <c r="N37" s="18">
        <f t="shared" si="2"/>
        <v>0</v>
      </c>
    </row>
    <row r="38" spans="1:20" ht="15.75" customHeight="1" x14ac:dyDescent="0.45">
      <c r="A38" s="6">
        <v>36</v>
      </c>
      <c r="B38" s="5"/>
      <c r="C38" s="6"/>
      <c r="D38" s="6"/>
      <c r="E38" s="6"/>
      <c r="F38" s="6"/>
      <c r="G38" s="7"/>
      <c r="H38" s="6"/>
      <c r="I38" s="6" t="s">
        <v>42</v>
      </c>
      <c r="J38" s="6" t="s">
        <v>42</v>
      </c>
      <c r="K38" s="6"/>
      <c r="L38" s="7"/>
      <c r="M38" s="6"/>
      <c r="N38" s="18">
        <f t="shared" si="2"/>
        <v>0</v>
      </c>
    </row>
    <row r="39" spans="1:20" ht="15.75" customHeight="1" x14ac:dyDescent="0.45">
      <c r="A39" s="6">
        <v>37</v>
      </c>
      <c r="B39" s="5"/>
      <c r="C39" s="6"/>
      <c r="D39" s="6"/>
      <c r="E39" s="6"/>
      <c r="F39" s="6"/>
      <c r="G39" s="7"/>
      <c r="H39" s="6"/>
      <c r="I39" s="6" t="s">
        <v>42</v>
      </c>
      <c r="J39" s="6" t="s">
        <v>42</v>
      </c>
      <c r="K39" s="6"/>
      <c r="L39" s="7"/>
      <c r="M39" s="6"/>
      <c r="N39" s="18">
        <f t="shared" si="2"/>
        <v>0</v>
      </c>
    </row>
    <row r="40" spans="1:20" ht="15.75" customHeight="1" x14ac:dyDescent="0.45">
      <c r="A40" s="6">
        <v>38</v>
      </c>
      <c r="B40" s="5"/>
      <c r="C40" s="6"/>
      <c r="D40" s="6"/>
      <c r="E40" s="6"/>
      <c r="F40" s="6"/>
      <c r="G40" s="7"/>
      <c r="H40" s="6"/>
      <c r="I40" s="6" t="s">
        <v>42</v>
      </c>
      <c r="J40" s="6" t="s">
        <v>42</v>
      </c>
      <c r="K40" s="6"/>
      <c r="L40" s="7"/>
      <c r="M40" s="6"/>
      <c r="N40" s="18">
        <f t="shared" si="2"/>
        <v>0</v>
      </c>
    </row>
    <row r="41" spans="1:20" ht="15.75" customHeight="1" x14ac:dyDescent="0.45">
      <c r="A41" s="6">
        <v>39</v>
      </c>
      <c r="B41" s="5"/>
      <c r="C41" s="6"/>
      <c r="D41" s="6"/>
      <c r="E41" s="6"/>
      <c r="F41" s="6"/>
      <c r="G41" s="7"/>
      <c r="H41" s="6"/>
      <c r="I41" s="6" t="s">
        <v>42</v>
      </c>
      <c r="J41" s="6" t="s">
        <v>42</v>
      </c>
      <c r="K41" s="6"/>
      <c r="L41" s="7"/>
      <c r="M41" s="6"/>
      <c r="N41" s="18">
        <f t="shared" si="2"/>
        <v>0</v>
      </c>
    </row>
    <row r="42" spans="1:20" ht="15.75" customHeight="1" x14ac:dyDescent="0.45">
      <c r="A42" s="6">
        <v>40</v>
      </c>
      <c r="B42" s="5"/>
      <c r="C42" s="6"/>
      <c r="D42" s="6"/>
      <c r="E42" s="6"/>
      <c r="F42" s="6"/>
      <c r="G42" s="7"/>
      <c r="H42" s="6"/>
      <c r="I42" s="6" t="s">
        <v>42</v>
      </c>
      <c r="J42" s="6" t="s">
        <v>42</v>
      </c>
      <c r="K42" s="6"/>
      <c r="L42" s="7"/>
      <c r="M42" s="6"/>
      <c r="N42" s="18">
        <f t="shared" si="2"/>
        <v>0</v>
      </c>
    </row>
    <row r="43" spans="1:20" ht="15.75" customHeight="1" x14ac:dyDescent="0.45">
      <c r="A43" s="6">
        <v>41</v>
      </c>
      <c r="B43" s="5"/>
      <c r="C43" s="6"/>
      <c r="D43" s="6"/>
      <c r="E43" s="6"/>
      <c r="F43" s="6"/>
      <c r="G43" s="7"/>
      <c r="H43" s="6"/>
      <c r="I43" s="6" t="s">
        <v>42</v>
      </c>
      <c r="J43" s="6" t="s">
        <v>42</v>
      </c>
      <c r="K43" s="6"/>
      <c r="L43" s="7"/>
      <c r="M43" s="6"/>
      <c r="N43" s="18">
        <f t="shared" si="2"/>
        <v>0</v>
      </c>
    </row>
    <row r="44" spans="1:20" ht="15.75" customHeight="1" x14ac:dyDescent="0.45">
      <c r="A44" s="6">
        <v>42</v>
      </c>
      <c r="B44" s="5"/>
      <c r="C44" s="6"/>
      <c r="D44" s="6"/>
      <c r="E44" s="6"/>
      <c r="F44" s="6"/>
      <c r="G44" s="7"/>
      <c r="H44" s="6"/>
      <c r="I44" s="6" t="s">
        <v>42</v>
      </c>
      <c r="J44" s="6" t="s">
        <v>42</v>
      </c>
      <c r="K44" s="6"/>
      <c r="L44" s="7"/>
      <c r="M44" s="6"/>
      <c r="N44" s="18">
        <f t="shared" si="2"/>
        <v>0</v>
      </c>
    </row>
    <row r="45" spans="1:20" ht="15.75" customHeight="1" x14ac:dyDescent="0.45">
      <c r="A45" s="6">
        <v>43</v>
      </c>
      <c r="B45" s="5"/>
      <c r="C45" s="6"/>
      <c r="D45" s="6"/>
      <c r="E45" s="6"/>
      <c r="F45" s="6"/>
      <c r="G45" s="7"/>
      <c r="H45" s="6"/>
      <c r="I45" s="6" t="s">
        <v>42</v>
      </c>
      <c r="J45" s="6" t="s">
        <v>42</v>
      </c>
      <c r="K45" s="6"/>
      <c r="L45" s="7"/>
      <c r="M45" s="6"/>
      <c r="N45" s="18">
        <f t="shared" si="2"/>
        <v>0</v>
      </c>
    </row>
    <row r="46" spans="1:20" ht="15.75" customHeight="1" x14ac:dyDescent="0.45">
      <c r="A46" s="6">
        <v>44</v>
      </c>
      <c r="B46" s="5"/>
      <c r="C46" s="6"/>
      <c r="D46" s="6"/>
      <c r="E46" s="6"/>
      <c r="F46" s="6"/>
      <c r="G46" s="7"/>
      <c r="H46" s="6"/>
      <c r="I46" s="6" t="s">
        <v>42</v>
      </c>
      <c r="J46" s="6" t="s">
        <v>42</v>
      </c>
      <c r="K46" s="6"/>
      <c r="L46" s="7"/>
      <c r="M46" s="6"/>
      <c r="N46" s="18">
        <f t="shared" si="2"/>
        <v>0</v>
      </c>
    </row>
    <row r="47" spans="1:20" ht="15.75" customHeight="1" x14ac:dyDescent="0.45">
      <c r="A47" s="6">
        <v>45</v>
      </c>
      <c r="B47" s="5"/>
      <c r="C47" s="6"/>
      <c r="D47" s="6"/>
      <c r="E47" s="6"/>
      <c r="F47" s="6"/>
      <c r="G47" s="7"/>
      <c r="H47" s="6"/>
      <c r="I47" s="6" t="s">
        <v>42</v>
      </c>
      <c r="J47" s="6" t="s">
        <v>42</v>
      </c>
      <c r="K47" s="6"/>
      <c r="L47" s="7"/>
      <c r="M47" s="6"/>
      <c r="N47" s="18">
        <f t="shared" si="2"/>
        <v>0</v>
      </c>
    </row>
    <row r="48" spans="1:20" ht="15.75" customHeight="1" x14ac:dyDescent="0.45">
      <c r="A48" s="6">
        <v>46</v>
      </c>
      <c r="B48" s="5"/>
      <c r="C48" s="6"/>
      <c r="D48" s="6"/>
      <c r="E48" s="6"/>
      <c r="F48" s="6"/>
      <c r="G48" s="7"/>
      <c r="H48" s="6"/>
      <c r="I48" s="6" t="s">
        <v>42</v>
      </c>
      <c r="J48" s="6" t="s">
        <v>42</v>
      </c>
      <c r="K48" s="6"/>
      <c r="L48" s="7"/>
      <c r="M48" s="6"/>
      <c r="N48" s="18">
        <f t="shared" si="2"/>
        <v>0</v>
      </c>
    </row>
    <row r="49" spans="1:14" ht="15.75" customHeight="1" x14ac:dyDescent="0.45">
      <c r="A49" s="6">
        <v>47</v>
      </c>
      <c r="B49" s="5"/>
      <c r="C49" s="6"/>
      <c r="D49" s="6"/>
      <c r="E49" s="6"/>
      <c r="F49" s="38"/>
      <c r="G49" s="39"/>
      <c r="H49" s="38"/>
      <c r="I49" s="6" t="s">
        <v>42</v>
      </c>
      <c r="J49" s="6" t="s">
        <v>42</v>
      </c>
      <c r="K49" s="38"/>
      <c r="L49" s="39"/>
      <c r="M49" s="6"/>
      <c r="N49" s="18">
        <f t="shared" si="2"/>
        <v>0</v>
      </c>
    </row>
    <row r="50" spans="1:14" ht="15.75" customHeight="1" x14ac:dyDescent="0.45">
      <c r="A50" s="6">
        <v>48</v>
      </c>
      <c r="B50" s="5"/>
      <c r="C50" s="6"/>
      <c r="D50" s="6"/>
      <c r="E50" s="6"/>
      <c r="F50" s="38"/>
      <c r="G50" s="39"/>
      <c r="H50" s="38"/>
      <c r="I50" s="6" t="s">
        <v>42</v>
      </c>
      <c r="J50" s="6" t="s">
        <v>42</v>
      </c>
      <c r="K50" s="38"/>
      <c r="L50" s="39"/>
      <c r="M50" s="6"/>
      <c r="N50" s="18">
        <f t="shared" si="2"/>
        <v>0</v>
      </c>
    </row>
    <row r="51" spans="1:14" ht="15.75" customHeight="1" x14ac:dyDescent="0.45">
      <c r="A51" s="6">
        <v>49</v>
      </c>
      <c r="B51" s="5"/>
      <c r="C51" s="6"/>
      <c r="D51" s="6"/>
      <c r="E51" s="6"/>
      <c r="F51" s="6"/>
      <c r="G51" s="7"/>
      <c r="H51" s="6"/>
      <c r="I51" s="6" t="s">
        <v>42</v>
      </c>
      <c r="J51" s="6" t="s">
        <v>42</v>
      </c>
      <c r="K51" s="6"/>
      <c r="L51" s="7"/>
      <c r="M51" s="6"/>
      <c r="N51" s="18">
        <f t="shared" si="2"/>
        <v>0</v>
      </c>
    </row>
    <row r="52" spans="1:14" ht="15.75" customHeight="1" thickBot="1" x14ac:dyDescent="0.5">
      <c r="A52" s="6">
        <v>50</v>
      </c>
      <c r="B52" s="5"/>
      <c r="C52" s="6"/>
      <c r="D52" s="6"/>
      <c r="E52" s="6"/>
      <c r="F52" s="6"/>
      <c r="G52" s="7"/>
      <c r="H52" s="6"/>
      <c r="I52" s="6" t="s">
        <v>42</v>
      </c>
      <c r="J52" s="6" t="s">
        <v>42</v>
      </c>
      <c r="K52" s="6"/>
      <c r="L52" s="7"/>
      <c r="M52" s="6"/>
      <c r="N52" s="18">
        <f t="shared" si="2"/>
        <v>0</v>
      </c>
    </row>
    <row r="53" spans="1:14" ht="15.75" customHeight="1" thickBot="1" x14ac:dyDescent="0.5">
      <c r="L53" s="14"/>
      <c r="M53" s="15" t="s">
        <v>28</v>
      </c>
      <c r="N53" s="16">
        <f>SUM(N3:N52)</f>
        <v>0</v>
      </c>
    </row>
    <row r="54" spans="1:14" ht="15.75" customHeight="1" x14ac:dyDescent="0.45"/>
    <row r="55" spans="1:14" ht="15.75" customHeight="1" x14ac:dyDescent="0.45"/>
    <row r="56" spans="1:14" ht="15.75" customHeight="1" x14ac:dyDescent="0.45"/>
    <row r="57" spans="1:14" ht="15.75" customHeight="1" x14ac:dyDescent="0.45"/>
    <row r="58" spans="1:14" ht="15.75" customHeight="1" x14ac:dyDescent="0.45"/>
    <row r="59" spans="1:14" ht="15.75" customHeight="1" x14ac:dyDescent="0.45"/>
    <row r="60" spans="1:14" ht="15.75" customHeight="1" x14ac:dyDescent="0.45"/>
    <row r="61" spans="1:14" ht="15.75" customHeight="1" x14ac:dyDescent="0.45"/>
    <row r="62" spans="1:14" ht="15.75" customHeight="1" x14ac:dyDescent="0.45"/>
    <row r="63" spans="1:14" ht="15.75" customHeight="1" x14ac:dyDescent="0.45"/>
    <row r="64" spans="1:1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dataConsolidate/>
  <mergeCells count="2">
    <mergeCell ref="A1:N1"/>
    <mergeCell ref="U3:V3"/>
  </mergeCells>
  <dataValidations count="9">
    <dataValidation type="list" allowBlank="1" showErrorMessage="1" sqref="J3:J52" xr:uid="{00000000-0002-0000-0100-000000000000}">
      <formula1>$S$4:$S$28</formula1>
    </dataValidation>
    <dataValidation type="list" allowBlank="1" showErrorMessage="1" sqref="F4:F9 F20:F25 F36:F41 F52" xr:uid="{00000000-0002-0000-0100-000001000000}">
      <formula1>$U$14:$U$16</formula1>
    </dataValidation>
    <dataValidation type="list" allowBlank="1" showErrorMessage="1" sqref="G3:G52" xr:uid="{00000000-0002-0000-0100-000002000000}">
      <formula1>$U$4:$U$7</formula1>
    </dataValidation>
    <dataValidation type="list" allowBlank="1" showErrorMessage="1" sqref="F3 F10:F19 F26:F35 F42:F51" xr:uid="{00000000-0002-0000-0100-000003000000}">
      <formula1>$U$13:$U$16</formula1>
    </dataValidation>
    <dataValidation type="list" allowBlank="1" showErrorMessage="1" sqref="I3:I52" xr:uid="{00000000-0002-0000-0100-000004000000}">
      <formula1>$P$4:$P$36</formula1>
    </dataValidation>
    <dataValidation allowBlank="1" showInputMessage="1" showErrorMessage="1" promptTitle="ΥΨΟΜΕΤΡΟ" prompt="Συμπληρώνουμε το υψόμετρο που καταλήγει η αναρριχιτική διαδρομή" sqref="H3:H52" xr:uid="{00000000-0002-0000-0100-000005000000}"/>
    <dataValidation allowBlank="1" showInputMessage="1" showErrorMessage="1" promptTitle="ΑΝΑΠΤΥΓΜΑ" prompt="Το ανάπτυγμα σε μέτρα της διαδρομής" sqref="K3:K52" xr:uid="{00000000-0002-0000-0100-000006000000}"/>
    <dataValidation allowBlank="1" showInputMessage="1" showErrorMessage="1" promptTitle="ΑΤΟΜΑ" prompt="Ο αριθμός των μελών του συλλόγου μας που συμμετίχαν στην αναρρίχηση" sqref="L3:L52" xr:uid="{00000000-0002-0000-0100-000007000000}"/>
    <dataValidation allowBlank="1" showInputMessage="1" showErrorMessage="1" promptTitle="ΣΥΜΜΕΤΕΧΟΝΤΕΣ" prompt="Το ονόματα των συμμετεχόντων στην αναρρίχηση" sqref="M3:M52" xr:uid="{00000000-0002-0000-0100-000008000000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0"/>
  <sheetViews>
    <sheetView topLeftCell="A11" workbookViewId="0">
      <selection activeCell="N33" sqref="N33"/>
    </sheetView>
  </sheetViews>
  <sheetFormatPr defaultColWidth="14.46484375" defaultRowHeight="15" customHeight="1" x14ac:dyDescent="0.45"/>
  <cols>
    <col min="1" max="1" width="4.46484375" customWidth="1"/>
    <col min="2" max="2" width="10.46484375" customWidth="1"/>
    <col min="3" max="3" width="10.19921875" customWidth="1"/>
    <col min="4" max="4" width="10.46484375" customWidth="1"/>
    <col min="5" max="5" width="11.46484375" customWidth="1"/>
    <col min="6" max="7" width="13.73046875" customWidth="1"/>
    <col min="8" max="8" width="10.796875" customWidth="1"/>
    <col min="9" max="9" width="7.19921875" customWidth="1"/>
    <col min="10" max="10" width="4.796875" customWidth="1"/>
    <col min="11" max="11" width="13.19921875" customWidth="1"/>
    <col min="12" max="12" width="7.796875" customWidth="1"/>
    <col min="13" max="14" width="10.19921875" customWidth="1"/>
    <col min="15" max="16" width="8.73046875" customWidth="1"/>
    <col min="17" max="17" width="11.46484375" customWidth="1"/>
    <col min="18" max="18" width="4.53125" customWidth="1"/>
    <col min="19" max="19" width="5.53125" customWidth="1"/>
    <col min="20" max="20" width="13.53125" customWidth="1"/>
    <col min="21" max="21" width="9.265625" customWidth="1"/>
    <col min="22" max="26" width="8.73046875" customWidth="1"/>
  </cols>
  <sheetData>
    <row r="1" spans="1:21" ht="18" x14ac:dyDescent="0.55000000000000004">
      <c r="A1" s="41" t="s">
        <v>116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1" ht="14.25" x14ac:dyDescent="0.45">
      <c r="A2" s="24" t="s">
        <v>1</v>
      </c>
      <c r="B2" s="25" t="s">
        <v>29</v>
      </c>
      <c r="C2" s="25" t="s">
        <v>103</v>
      </c>
      <c r="D2" s="25" t="s">
        <v>104</v>
      </c>
      <c r="E2" s="25" t="s">
        <v>3</v>
      </c>
      <c r="F2" s="25" t="s">
        <v>105</v>
      </c>
      <c r="G2" s="25" t="s">
        <v>30</v>
      </c>
      <c r="H2" s="26" t="s">
        <v>31</v>
      </c>
      <c r="I2" s="26" t="s">
        <v>33</v>
      </c>
      <c r="J2" s="26" t="s">
        <v>106</v>
      </c>
      <c r="K2" s="26" t="s">
        <v>107</v>
      </c>
      <c r="L2" s="25" t="s">
        <v>11</v>
      </c>
      <c r="M2" s="27" t="s">
        <v>108</v>
      </c>
      <c r="N2" s="28" t="s">
        <v>12</v>
      </c>
      <c r="Q2" s="3" t="s">
        <v>13</v>
      </c>
      <c r="R2" s="3" t="s">
        <v>14</v>
      </c>
      <c r="S2" s="3" t="s">
        <v>109</v>
      </c>
      <c r="T2" s="3" t="s">
        <v>9</v>
      </c>
      <c r="U2" s="3" t="s">
        <v>14</v>
      </c>
    </row>
    <row r="3" spans="1:21" ht="14.25" x14ac:dyDescent="0.45">
      <c r="A3" s="29">
        <v>1</v>
      </c>
      <c r="B3" s="5"/>
      <c r="C3" s="5"/>
      <c r="D3" s="5"/>
      <c r="E3" s="6"/>
      <c r="F3" s="6"/>
      <c r="G3" s="6"/>
      <c r="H3" s="6" t="s">
        <v>42</v>
      </c>
      <c r="I3" s="6"/>
      <c r="J3" s="6"/>
      <c r="K3" s="7" t="s">
        <v>16</v>
      </c>
      <c r="L3" s="7"/>
      <c r="M3" s="30" t="s">
        <v>42</v>
      </c>
      <c r="N3" s="8">
        <f t="shared" ref="N3:N4" si="0">VLOOKUP(H3,$T$3:$U$6,2,FALSE)*SQRT(J3/MAX(I3,1))*(I3/2000)^2*VLOOKUP(K3,$Q$3:$R$22,2,FALSE)*SQRT(L3)+VLOOKUP(M3,$T$10:$U$14,2,FALSE)</f>
        <v>0</v>
      </c>
      <c r="Q3" s="6" t="s">
        <v>16</v>
      </c>
      <c r="R3" s="6">
        <v>2</v>
      </c>
      <c r="S3" s="6">
        <v>1.4</v>
      </c>
      <c r="T3" s="6" t="s">
        <v>42</v>
      </c>
      <c r="U3" s="6">
        <v>1</v>
      </c>
    </row>
    <row r="4" spans="1:21" ht="14.25" x14ac:dyDescent="0.45">
      <c r="A4" s="29">
        <v>2</v>
      </c>
      <c r="B4" s="5"/>
      <c r="C4" s="5"/>
      <c r="D4" s="5"/>
      <c r="E4" s="6"/>
      <c r="F4" s="6"/>
      <c r="G4" s="6"/>
      <c r="H4" s="6" t="s">
        <v>42</v>
      </c>
      <c r="I4" s="6"/>
      <c r="J4" s="6"/>
      <c r="K4" s="7" t="s">
        <v>16</v>
      </c>
      <c r="L4" s="7"/>
      <c r="M4" s="30" t="s">
        <v>42</v>
      </c>
      <c r="N4" s="8">
        <f t="shared" si="0"/>
        <v>0</v>
      </c>
      <c r="Q4" s="7" t="s">
        <v>17</v>
      </c>
      <c r="R4" s="6">
        <v>2.4</v>
      </c>
      <c r="S4" s="6">
        <v>1.6</v>
      </c>
      <c r="T4" s="6" t="s">
        <v>39</v>
      </c>
      <c r="U4" s="6">
        <v>1</v>
      </c>
    </row>
    <row r="5" spans="1:21" ht="14.25" x14ac:dyDescent="0.45">
      <c r="A5" s="29">
        <v>3</v>
      </c>
      <c r="B5" s="5"/>
      <c r="C5" s="5"/>
      <c r="D5" s="5"/>
      <c r="E5" s="6"/>
      <c r="F5" s="6"/>
      <c r="G5" s="6"/>
      <c r="H5" s="6" t="s">
        <v>42</v>
      </c>
      <c r="I5" s="6"/>
      <c r="J5" s="6"/>
      <c r="K5" s="7" t="s">
        <v>16</v>
      </c>
      <c r="L5" s="7"/>
      <c r="M5" s="30" t="s">
        <v>42</v>
      </c>
      <c r="N5" s="8">
        <f>VLOOKUP(H5,$T$3:$U$6,2,FALSE)*SQRT(J5/MAX(I5,1))*(I5/2000)^2*VLOOKUP(K5,$Q$3:$R$22,2,FALSE)*SQRT(L5)+VLOOKUP(M5,$T$10:$U$14,2,FALSE)</f>
        <v>0</v>
      </c>
      <c r="Q5" s="7" t="s">
        <v>19</v>
      </c>
      <c r="R5" s="6">
        <v>2.8</v>
      </c>
      <c r="S5" s="6">
        <v>1.8</v>
      </c>
      <c r="T5" s="6" t="s">
        <v>55</v>
      </c>
      <c r="U5" s="6">
        <v>2</v>
      </c>
    </row>
    <row r="6" spans="1:21" ht="14.25" x14ac:dyDescent="0.45">
      <c r="A6" s="29">
        <v>4</v>
      </c>
      <c r="B6" s="5"/>
      <c r="C6" s="5"/>
      <c r="D6" s="5"/>
      <c r="E6" s="6"/>
      <c r="F6" s="6"/>
      <c r="G6" s="6"/>
      <c r="H6" s="6" t="s">
        <v>42</v>
      </c>
      <c r="I6" s="6"/>
      <c r="J6" s="6"/>
      <c r="K6" s="7" t="s">
        <v>16</v>
      </c>
      <c r="L6" s="7"/>
      <c r="M6" s="30" t="s">
        <v>42</v>
      </c>
      <c r="N6" s="8">
        <f t="shared" ref="N6:N32" si="1">VLOOKUP(H6,$T$3:$U$6,2,FALSE)*SQRT(J6/MAX(I6,1))*(I6/2000)^2*VLOOKUP(K6,$Q$3:$R$22,2,FALSE)*SQRT(L6)+VLOOKUP(M6,$T$10:$U$14,2,FALSE)</f>
        <v>0</v>
      </c>
      <c r="Q6" s="7" t="s">
        <v>21</v>
      </c>
      <c r="R6" s="6">
        <v>3.2</v>
      </c>
      <c r="S6" s="6">
        <v>2</v>
      </c>
      <c r="T6" s="6">
        <v>0</v>
      </c>
      <c r="U6" s="6">
        <v>0</v>
      </c>
    </row>
    <row r="7" spans="1:21" ht="14.25" x14ac:dyDescent="0.45">
      <c r="A7" s="29">
        <v>5</v>
      </c>
      <c r="B7" s="5"/>
      <c r="C7" s="5"/>
      <c r="D7" s="5"/>
      <c r="E7" s="6"/>
      <c r="F7" s="6"/>
      <c r="G7" s="6"/>
      <c r="H7" s="6" t="s">
        <v>42</v>
      </c>
      <c r="I7" s="6"/>
      <c r="J7" s="6"/>
      <c r="K7" s="7" t="s">
        <v>16</v>
      </c>
      <c r="L7" s="7"/>
      <c r="M7" s="30" t="s">
        <v>42</v>
      </c>
      <c r="N7" s="8">
        <f t="shared" si="1"/>
        <v>0</v>
      </c>
      <c r="Q7" s="7" t="s">
        <v>22</v>
      </c>
      <c r="R7" s="6">
        <v>3.6</v>
      </c>
      <c r="S7" s="6">
        <v>2.2000000000000002</v>
      </c>
    </row>
    <row r="8" spans="1:21" ht="14.25" x14ac:dyDescent="0.45">
      <c r="A8" s="29">
        <v>6</v>
      </c>
      <c r="B8" s="5"/>
      <c r="C8" s="5"/>
      <c r="D8" s="5"/>
      <c r="E8" s="6"/>
      <c r="F8" s="6"/>
      <c r="G8" s="6"/>
      <c r="H8" s="6" t="s">
        <v>42</v>
      </c>
      <c r="I8" s="6"/>
      <c r="J8" s="6"/>
      <c r="K8" s="7" t="s">
        <v>16</v>
      </c>
      <c r="L8" s="7"/>
      <c r="M8" s="30" t="s">
        <v>42</v>
      </c>
      <c r="N8" s="8">
        <f t="shared" si="1"/>
        <v>0</v>
      </c>
      <c r="Q8" s="7" t="s">
        <v>23</v>
      </c>
      <c r="R8" s="6">
        <v>4</v>
      </c>
      <c r="S8" s="6">
        <v>2.4</v>
      </c>
    </row>
    <row r="9" spans="1:21" ht="14.25" x14ac:dyDescent="0.45">
      <c r="A9" s="29">
        <v>7</v>
      </c>
      <c r="B9" s="5"/>
      <c r="C9" s="5"/>
      <c r="D9" s="5"/>
      <c r="E9" s="6"/>
      <c r="F9" s="6"/>
      <c r="G9" s="6"/>
      <c r="H9" s="6" t="s">
        <v>42</v>
      </c>
      <c r="I9" s="6"/>
      <c r="J9" s="6"/>
      <c r="K9" s="7" t="s">
        <v>16</v>
      </c>
      <c r="L9" s="7"/>
      <c r="M9" s="30" t="s">
        <v>42</v>
      </c>
      <c r="N9" s="8">
        <f t="shared" si="1"/>
        <v>0</v>
      </c>
      <c r="Q9" s="7" t="s">
        <v>24</v>
      </c>
      <c r="R9" s="6">
        <v>4.4000000000000004</v>
      </c>
      <c r="S9" s="6">
        <v>2.6</v>
      </c>
      <c r="T9" s="3" t="s">
        <v>108</v>
      </c>
      <c r="U9" s="3" t="s">
        <v>14</v>
      </c>
    </row>
    <row r="10" spans="1:21" ht="14.25" x14ac:dyDescent="0.45">
      <c r="A10" s="29">
        <v>8</v>
      </c>
      <c r="B10" s="5"/>
      <c r="C10" s="5"/>
      <c r="D10" s="5"/>
      <c r="E10" s="6"/>
      <c r="F10" s="6"/>
      <c r="G10" s="6"/>
      <c r="H10" s="6" t="s">
        <v>42</v>
      </c>
      <c r="I10" s="6"/>
      <c r="J10" s="6"/>
      <c r="K10" s="7" t="s">
        <v>16</v>
      </c>
      <c r="L10" s="7"/>
      <c r="M10" s="30" t="s">
        <v>42</v>
      </c>
      <c r="N10" s="8">
        <f t="shared" si="1"/>
        <v>0</v>
      </c>
      <c r="Q10" s="7" t="s">
        <v>25</v>
      </c>
      <c r="R10" s="6">
        <v>4.8</v>
      </c>
      <c r="S10" s="6">
        <v>2.8</v>
      </c>
      <c r="T10" s="7" t="s">
        <v>42</v>
      </c>
      <c r="U10" s="7">
        <v>0</v>
      </c>
    </row>
    <row r="11" spans="1:21" ht="14.25" x14ac:dyDescent="0.45">
      <c r="A11" s="29">
        <v>9</v>
      </c>
      <c r="B11" s="5"/>
      <c r="C11" s="5"/>
      <c r="D11" s="5"/>
      <c r="E11" s="6"/>
      <c r="F11" s="6"/>
      <c r="G11" s="6"/>
      <c r="H11" s="6" t="s">
        <v>42</v>
      </c>
      <c r="I11" s="6"/>
      <c r="J11" s="6"/>
      <c r="K11" s="7" t="s">
        <v>16</v>
      </c>
      <c r="L11" s="7"/>
      <c r="M11" s="30" t="s">
        <v>42</v>
      </c>
      <c r="N11" s="8">
        <f t="shared" si="1"/>
        <v>0</v>
      </c>
      <c r="Q11" s="7" t="s">
        <v>26</v>
      </c>
      <c r="R11" s="6">
        <v>5.2</v>
      </c>
      <c r="S11" s="6">
        <v>3</v>
      </c>
      <c r="T11" s="33" t="s">
        <v>110</v>
      </c>
      <c r="U11" s="7">
        <v>0</v>
      </c>
    </row>
    <row r="12" spans="1:21" ht="14.25" x14ac:dyDescent="0.45">
      <c r="A12" s="29">
        <v>10</v>
      </c>
      <c r="B12" s="5"/>
      <c r="C12" s="5"/>
      <c r="D12" s="5"/>
      <c r="E12" s="6"/>
      <c r="F12" s="6"/>
      <c r="G12" s="6"/>
      <c r="H12" s="6" t="s">
        <v>42</v>
      </c>
      <c r="I12" s="6"/>
      <c r="J12" s="6"/>
      <c r="K12" s="7" t="s">
        <v>16</v>
      </c>
      <c r="L12" s="7"/>
      <c r="M12" s="30" t="s">
        <v>42</v>
      </c>
      <c r="N12" s="8">
        <f t="shared" si="1"/>
        <v>0</v>
      </c>
      <c r="Q12" s="7" t="s">
        <v>27</v>
      </c>
      <c r="R12" s="6">
        <v>5.6</v>
      </c>
      <c r="S12" s="6">
        <v>3.2</v>
      </c>
      <c r="T12" s="33" t="s">
        <v>111</v>
      </c>
      <c r="U12" s="7">
        <v>4</v>
      </c>
    </row>
    <row r="13" spans="1:21" ht="14.25" x14ac:dyDescent="0.45">
      <c r="A13" s="29">
        <v>11</v>
      </c>
      <c r="B13" s="5"/>
      <c r="C13" s="5"/>
      <c r="D13" s="5"/>
      <c r="E13" s="6"/>
      <c r="F13" s="6"/>
      <c r="G13" s="6"/>
      <c r="H13" s="6" t="s">
        <v>42</v>
      </c>
      <c r="I13" s="6"/>
      <c r="J13" s="6"/>
      <c r="K13" s="7" t="s">
        <v>16</v>
      </c>
      <c r="L13" s="7"/>
      <c r="M13" s="30" t="s">
        <v>42</v>
      </c>
      <c r="N13" s="8">
        <f t="shared" si="1"/>
        <v>0</v>
      </c>
      <c r="Q13" s="7" t="s">
        <v>59</v>
      </c>
      <c r="R13" s="6">
        <v>6</v>
      </c>
      <c r="S13" s="6">
        <v>3.4</v>
      </c>
      <c r="T13" s="33" t="s">
        <v>112</v>
      </c>
      <c r="U13" s="7">
        <v>6</v>
      </c>
    </row>
    <row r="14" spans="1:21" ht="14.25" x14ac:dyDescent="0.45">
      <c r="A14" s="29">
        <v>12</v>
      </c>
      <c r="B14" s="5"/>
      <c r="C14" s="5"/>
      <c r="D14" s="5"/>
      <c r="E14" s="6"/>
      <c r="F14" s="6"/>
      <c r="G14" s="6"/>
      <c r="H14" s="6" t="s">
        <v>42</v>
      </c>
      <c r="I14" s="6"/>
      <c r="J14" s="6"/>
      <c r="K14" s="7" t="s">
        <v>16</v>
      </c>
      <c r="L14" s="7"/>
      <c r="M14" s="30" t="s">
        <v>42</v>
      </c>
      <c r="N14" s="8">
        <f t="shared" si="1"/>
        <v>0</v>
      </c>
      <c r="Q14" s="7" t="s">
        <v>62</v>
      </c>
      <c r="R14" s="6">
        <v>6.4</v>
      </c>
      <c r="S14" s="6">
        <v>3.6</v>
      </c>
      <c r="T14" s="33" t="s">
        <v>113</v>
      </c>
      <c r="U14" s="7">
        <v>12</v>
      </c>
    </row>
    <row r="15" spans="1:21" ht="14.25" x14ac:dyDescent="0.45">
      <c r="A15" s="29">
        <v>13</v>
      </c>
      <c r="B15" s="5"/>
      <c r="C15" s="5"/>
      <c r="D15" s="5"/>
      <c r="E15" s="6"/>
      <c r="F15" s="6"/>
      <c r="G15" s="6"/>
      <c r="H15" s="6" t="s">
        <v>42</v>
      </c>
      <c r="I15" s="6"/>
      <c r="J15" s="6"/>
      <c r="K15" s="7" t="s">
        <v>16</v>
      </c>
      <c r="L15" s="7"/>
      <c r="M15" s="30" t="s">
        <v>42</v>
      </c>
      <c r="N15" s="8">
        <f t="shared" si="1"/>
        <v>0</v>
      </c>
      <c r="Q15" s="7" t="s">
        <v>65</v>
      </c>
      <c r="R15" s="6">
        <v>6.8</v>
      </c>
      <c r="S15" s="6">
        <v>3.8</v>
      </c>
    </row>
    <row r="16" spans="1:21" ht="14.25" x14ac:dyDescent="0.45">
      <c r="A16" s="29">
        <v>14</v>
      </c>
      <c r="B16" s="5"/>
      <c r="C16" s="5"/>
      <c r="D16" s="5"/>
      <c r="E16" s="6"/>
      <c r="F16" s="6"/>
      <c r="G16" s="6"/>
      <c r="H16" s="6" t="s">
        <v>42</v>
      </c>
      <c r="I16" s="6"/>
      <c r="J16" s="6"/>
      <c r="K16" s="7" t="s">
        <v>16</v>
      </c>
      <c r="L16" s="7"/>
      <c r="M16" s="30" t="s">
        <v>42</v>
      </c>
      <c r="N16" s="8">
        <f t="shared" si="1"/>
        <v>0</v>
      </c>
      <c r="Q16" s="7" t="s">
        <v>68</v>
      </c>
      <c r="R16" s="6">
        <v>7.2</v>
      </c>
      <c r="S16" s="6">
        <v>4</v>
      </c>
    </row>
    <row r="17" spans="1:19" ht="14.25" x14ac:dyDescent="0.45">
      <c r="A17" s="29">
        <v>15</v>
      </c>
      <c r="B17" s="5"/>
      <c r="C17" s="5"/>
      <c r="D17" s="5"/>
      <c r="E17" s="6"/>
      <c r="F17" s="6"/>
      <c r="G17" s="6"/>
      <c r="H17" s="6" t="s">
        <v>42</v>
      </c>
      <c r="I17" s="6"/>
      <c r="J17" s="6"/>
      <c r="K17" s="7" t="s">
        <v>16</v>
      </c>
      <c r="L17" s="7"/>
      <c r="M17" s="30" t="s">
        <v>42</v>
      </c>
      <c r="N17" s="8">
        <f t="shared" si="1"/>
        <v>0</v>
      </c>
      <c r="Q17" s="7" t="s">
        <v>70</v>
      </c>
      <c r="R17" s="6">
        <v>7.6</v>
      </c>
      <c r="S17" s="6">
        <v>4.2</v>
      </c>
    </row>
    <row r="18" spans="1:19" ht="14.25" x14ac:dyDescent="0.45">
      <c r="A18" s="29">
        <v>16</v>
      </c>
      <c r="B18" s="5"/>
      <c r="C18" s="5"/>
      <c r="D18" s="5"/>
      <c r="E18" s="6"/>
      <c r="F18" s="6"/>
      <c r="G18" s="6"/>
      <c r="H18" s="6" t="s">
        <v>42</v>
      </c>
      <c r="I18" s="6"/>
      <c r="J18" s="6"/>
      <c r="K18" s="7" t="s">
        <v>16</v>
      </c>
      <c r="L18" s="7"/>
      <c r="M18" s="30" t="s">
        <v>42</v>
      </c>
      <c r="N18" s="8">
        <f t="shared" si="1"/>
        <v>0</v>
      </c>
      <c r="Q18" s="7" t="s">
        <v>74</v>
      </c>
      <c r="R18" s="6">
        <v>8</v>
      </c>
      <c r="S18" s="6">
        <v>4.4000000000000004</v>
      </c>
    </row>
    <row r="19" spans="1:19" ht="14.25" x14ac:dyDescent="0.45">
      <c r="A19" s="29">
        <v>17</v>
      </c>
      <c r="B19" s="6"/>
      <c r="C19" s="6"/>
      <c r="D19" s="6"/>
      <c r="E19" s="6"/>
      <c r="F19" s="6"/>
      <c r="G19" s="6"/>
      <c r="H19" s="6" t="s">
        <v>42</v>
      </c>
      <c r="I19" s="6"/>
      <c r="J19" s="6"/>
      <c r="K19" s="7" t="s">
        <v>16</v>
      </c>
      <c r="L19" s="7"/>
      <c r="M19" s="30" t="s">
        <v>42</v>
      </c>
      <c r="N19" s="8">
        <f t="shared" si="1"/>
        <v>0</v>
      </c>
      <c r="Q19" s="7" t="s">
        <v>77</v>
      </c>
      <c r="R19" s="6">
        <v>8.4</v>
      </c>
      <c r="S19" s="6">
        <v>4.5999999999999996</v>
      </c>
    </row>
    <row r="20" spans="1:19" ht="14.25" x14ac:dyDescent="0.45">
      <c r="A20" s="29">
        <v>18</v>
      </c>
      <c r="B20" s="6"/>
      <c r="C20" s="6"/>
      <c r="D20" s="6"/>
      <c r="E20" s="6"/>
      <c r="F20" s="6"/>
      <c r="G20" s="6"/>
      <c r="H20" s="6" t="s">
        <v>42</v>
      </c>
      <c r="I20" s="6"/>
      <c r="J20" s="6"/>
      <c r="K20" s="7" t="s">
        <v>16</v>
      </c>
      <c r="L20" s="7"/>
      <c r="M20" s="30" t="s">
        <v>42</v>
      </c>
      <c r="N20" s="8">
        <f t="shared" si="1"/>
        <v>0</v>
      </c>
      <c r="Q20" s="7" t="s">
        <v>80</v>
      </c>
      <c r="R20" s="6">
        <v>8.8000000000000007</v>
      </c>
      <c r="S20" s="6">
        <v>4.8</v>
      </c>
    </row>
    <row r="21" spans="1:19" ht="15.75" customHeight="1" x14ac:dyDescent="0.45">
      <c r="A21" s="29">
        <v>19</v>
      </c>
      <c r="B21" s="6"/>
      <c r="C21" s="6"/>
      <c r="D21" s="6"/>
      <c r="E21" s="6"/>
      <c r="F21" s="6"/>
      <c r="G21" s="6"/>
      <c r="H21" s="6" t="s">
        <v>42</v>
      </c>
      <c r="I21" s="6"/>
      <c r="J21" s="6"/>
      <c r="K21" s="7" t="s">
        <v>16</v>
      </c>
      <c r="L21" s="7"/>
      <c r="M21" s="30" t="s">
        <v>42</v>
      </c>
      <c r="N21" s="8">
        <f t="shared" si="1"/>
        <v>0</v>
      </c>
      <c r="Q21" s="7" t="s">
        <v>82</v>
      </c>
      <c r="R21" s="6">
        <v>9.1999999999999993</v>
      </c>
      <c r="S21" s="6">
        <v>5</v>
      </c>
    </row>
    <row r="22" spans="1:19" ht="15.75" customHeight="1" x14ac:dyDescent="0.45">
      <c r="A22" s="29">
        <v>20</v>
      </c>
      <c r="B22" s="6"/>
      <c r="C22" s="6"/>
      <c r="D22" s="6"/>
      <c r="E22" s="6"/>
      <c r="F22" s="6"/>
      <c r="G22" s="6"/>
      <c r="H22" s="6" t="s">
        <v>42</v>
      </c>
      <c r="I22" s="6"/>
      <c r="J22" s="6"/>
      <c r="K22" s="7" t="s">
        <v>16</v>
      </c>
      <c r="L22" s="7"/>
      <c r="M22" s="30" t="s">
        <v>42</v>
      </c>
      <c r="N22" s="8">
        <f t="shared" si="1"/>
        <v>0</v>
      </c>
      <c r="Q22" s="7">
        <v>0</v>
      </c>
      <c r="R22" s="6"/>
      <c r="S22" s="6"/>
    </row>
    <row r="23" spans="1:19" ht="15.75" customHeight="1" x14ac:dyDescent="0.45">
      <c r="A23" s="29">
        <v>21</v>
      </c>
      <c r="B23" s="6"/>
      <c r="C23" s="6"/>
      <c r="D23" s="6"/>
      <c r="E23" s="6"/>
      <c r="F23" s="6"/>
      <c r="G23" s="6"/>
      <c r="H23" s="6" t="s">
        <v>42</v>
      </c>
      <c r="I23" s="6"/>
      <c r="J23" s="6"/>
      <c r="K23" s="7" t="s">
        <v>16</v>
      </c>
      <c r="L23" s="7"/>
      <c r="M23" s="30" t="s">
        <v>42</v>
      </c>
      <c r="N23" s="8">
        <f t="shared" si="1"/>
        <v>0</v>
      </c>
    </row>
    <row r="24" spans="1:19" ht="15.75" customHeight="1" x14ac:dyDescent="0.45">
      <c r="A24" s="29">
        <v>22</v>
      </c>
      <c r="B24" s="6"/>
      <c r="C24" s="6"/>
      <c r="D24" s="6"/>
      <c r="E24" s="6"/>
      <c r="F24" s="6"/>
      <c r="G24" s="6"/>
      <c r="H24" s="6" t="s">
        <v>42</v>
      </c>
      <c r="I24" s="6"/>
      <c r="J24" s="6"/>
      <c r="K24" s="7" t="s">
        <v>16</v>
      </c>
      <c r="L24" s="7"/>
      <c r="M24" s="30" t="s">
        <v>42</v>
      </c>
      <c r="N24" s="8">
        <f t="shared" si="1"/>
        <v>0</v>
      </c>
    </row>
    <row r="25" spans="1:19" ht="15.75" customHeight="1" x14ac:dyDescent="0.45">
      <c r="A25" s="29">
        <v>23</v>
      </c>
      <c r="B25" s="6"/>
      <c r="C25" s="6"/>
      <c r="D25" s="6"/>
      <c r="E25" s="6"/>
      <c r="F25" s="6"/>
      <c r="G25" s="6"/>
      <c r="H25" s="6" t="s">
        <v>42</v>
      </c>
      <c r="I25" s="6"/>
      <c r="J25" s="6"/>
      <c r="K25" s="7" t="s">
        <v>16</v>
      </c>
      <c r="L25" s="7"/>
      <c r="M25" s="30" t="s">
        <v>42</v>
      </c>
      <c r="N25" s="8">
        <f t="shared" si="1"/>
        <v>0</v>
      </c>
    </row>
    <row r="26" spans="1:19" ht="15.75" customHeight="1" x14ac:dyDescent="0.45">
      <c r="A26" s="29">
        <v>24</v>
      </c>
      <c r="B26" s="6"/>
      <c r="C26" s="6"/>
      <c r="D26" s="6"/>
      <c r="E26" s="6"/>
      <c r="F26" s="6"/>
      <c r="G26" s="6"/>
      <c r="H26" s="6" t="s">
        <v>42</v>
      </c>
      <c r="I26" s="6"/>
      <c r="J26" s="6"/>
      <c r="K26" s="7" t="s">
        <v>16</v>
      </c>
      <c r="L26" s="7"/>
      <c r="M26" s="30" t="s">
        <v>42</v>
      </c>
      <c r="N26" s="8">
        <f t="shared" si="1"/>
        <v>0</v>
      </c>
    </row>
    <row r="27" spans="1:19" ht="15.75" customHeight="1" x14ac:dyDescent="0.45">
      <c r="A27" s="29">
        <v>25</v>
      </c>
      <c r="B27" s="6"/>
      <c r="C27" s="6"/>
      <c r="D27" s="6"/>
      <c r="E27" s="6"/>
      <c r="F27" s="6"/>
      <c r="G27" s="6"/>
      <c r="H27" s="6" t="s">
        <v>42</v>
      </c>
      <c r="I27" s="6"/>
      <c r="J27" s="6"/>
      <c r="K27" s="7" t="s">
        <v>16</v>
      </c>
      <c r="L27" s="7"/>
      <c r="M27" s="30" t="s">
        <v>42</v>
      </c>
      <c r="N27" s="8">
        <f t="shared" si="1"/>
        <v>0</v>
      </c>
    </row>
    <row r="28" spans="1:19" ht="15.75" customHeight="1" x14ac:dyDescent="0.45">
      <c r="A28" s="29">
        <v>26</v>
      </c>
      <c r="B28" s="6"/>
      <c r="C28" s="6"/>
      <c r="D28" s="6"/>
      <c r="E28" s="6"/>
      <c r="F28" s="6"/>
      <c r="G28" s="6"/>
      <c r="H28" s="6" t="s">
        <v>42</v>
      </c>
      <c r="I28" s="6"/>
      <c r="J28" s="6"/>
      <c r="K28" s="7" t="s">
        <v>16</v>
      </c>
      <c r="L28" s="7"/>
      <c r="M28" s="30" t="s">
        <v>42</v>
      </c>
      <c r="N28" s="8">
        <f t="shared" si="1"/>
        <v>0</v>
      </c>
      <c r="P28" s="10">
        <f>VLOOKUP(K19,$Q$3:$R$22,2,FALSE)</f>
        <v>2</v>
      </c>
    </row>
    <row r="29" spans="1:19" ht="15.75" customHeight="1" x14ac:dyDescent="0.45">
      <c r="A29" s="29">
        <v>27</v>
      </c>
      <c r="B29" s="6"/>
      <c r="C29" s="6"/>
      <c r="D29" s="6"/>
      <c r="E29" s="6"/>
      <c r="F29" s="6"/>
      <c r="G29" s="6"/>
      <c r="H29" s="6" t="s">
        <v>42</v>
      </c>
      <c r="I29" s="6"/>
      <c r="J29" s="6"/>
      <c r="K29" s="7" t="s">
        <v>16</v>
      </c>
      <c r="L29" s="7"/>
      <c r="M29" s="30" t="s">
        <v>42</v>
      </c>
      <c r="N29" s="8">
        <f t="shared" si="1"/>
        <v>0</v>
      </c>
    </row>
    <row r="30" spans="1:19" ht="15.75" customHeight="1" x14ac:dyDescent="0.45">
      <c r="A30" s="29">
        <v>28</v>
      </c>
      <c r="B30" s="6"/>
      <c r="C30" s="6"/>
      <c r="D30" s="6"/>
      <c r="E30" s="6"/>
      <c r="F30" s="6"/>
      <c r="G30" s="6"/>
      <c r="H30" s="6" t="s">
        <v>42</v>
      </c>
      <c r="I30" s="6"/>
      <c r="J30" s="6"/>
      <c r="K30" s="7" t="s">
        <v>16</v>
      </c>
      <c r="L30" s="7"/>
      <c r="M30" s="30" t="s">
        <v>42</v>
      </c>
      <c r="N30" s="8">
        <f t="shared" si="1"/>
        <v>0</v>
      </c>
    </row>
    <row r="31" spans="1:19" ht="15.75" customHeight="1" x14ac:dyDescent="0.45">
      <c r="A31" s="29">
        <v>29</v>
      </c>
      <c r="B31" s="6"/>
      <c r="C31" s="6"/>
      <c r="D31" s="6"/>
      <c r="E31" s="6"/>
      <c r="F31" s="6"/>
      <c r="G31" s="6"/>
      <c r="H31" s="6" t="s">
        <v>42</v>
      </c>
      <c r="I31" s="6"/>
      <c r="J31" s="6"/>
      <c r="K31" s="7" t="s">
        <v>16</v>
      </c>
      <c r="L31" s="7"/>
      <c r="M31" s="30" t="s">
        <v>42</v>
      </c>
      <c r="N31" s="8">
        <f t="shared" si="1"/>
        <v>0</v>
      </c>
    </row>
    <row r="32" spans="1:19" ht="15.75" customHeight="1" x14ac:dyDescent="0.45">
      <c r="A32" s="29">
        <v>30</v>
      </c>
      <c r="B32" s="31"/>
      <c r="C32" s="31"/>
      <c r="D32" s="31"/>
      <c r="E32" s="31"/>
      <c r="F32" s="31"/>
      <c r="G32" s="31"/>
      <c r="H32" s="6" t="s">
        <v>42</v>
      </c>
      <c r="I32" s="31"/>
      <c r="J32" s="31"/>
      <c r="K32" s="7" t="s">
        <v>16</v>
      </c>
      <c r="L32" s="32"/>
      <c r="M32" s="30" t="s">
        <v>42</v>
      </c>
      <c r="N32" s="8">
        <f t="shared" si="1"/>
        <v>0</v>
      </c>
    </row>
    <row r="33" spans="11:14" ht="15.75" customHeight="1" x14ac:dyDescent="0.45">
      <c r="K33" s="14"/>
      <c r="L33" s="15" t="s">
        <v>28</v>
      </c>
      <c r="M33" s="15"/>
      <c r="N33" s="16">
        <f>SUM(N3:N32)</f>
        <v>0</v>
      </c>
    </row>
    <row r="34" spans="11:14" ht="15.75" customHeight="1" x14ac:dyDescent="0.45"/>
    <row r="35" spans="11:14" ht="15.75" customHeight="1" x14ac:dyDescent="0.45"/>
    <row r="36" spans="11:14" ht="15.75" customHeight="1" x14ac:dyDescent="0.45"/>
    <row r="37" spans="11:14" ht="15.75" customHeight="1" x14ac:dyDescent="0.45"/>
    <row r="38" spans="11:14" ht="15.75" customHeight="1" x14ac:dyDescent="0.45"/>
    <row r="39" spans="11:14" ht="15.75" customHeight="1" x14ac:dyDescent="0.45"/>
    <row r="40" spans="11:14" ht="15.75" customHeight="1" x14ac:dyDescent="0.45"/>
    <row r="41" spans="11:14" ht="15.75" customHeight="1" x14ac:dyDescent="0.45"/>
    <row r="42" spans="11:14" ht="15.75" customHeight="1" x14ac:dyDescent="0.45"/>
    <row r="43" spans="11:14" ht="15.75" customHeight="1" x14ac:dyDescent="0.45"/>
    <row r="44" spans="11:14" ht="15.75" customHeight="1" x14ac:dyDescent="0.45"/>
    <row r="45" spans="11:14" ht="15.75" customHeight="1" x14ac:dyDescent="0.45"/>
    <row r="46" spans="11:14" ht="15.75" customHeight="1" x14ac:dyDescent="0.45"/>
    <row r="47" spans="11:14" ht="15.75" customHeight="1" x14ac:dyDescent="0.45"/>
    <row r="48" spans="11:14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mergeCells count="1">
    <mergeCell ref="A1:N1"/>
  </mergeCells>
  <dataValidations count="6">
    <dataValidation type="decimal" operator="greaterThanOrEqual" allowBlank="1" showInputMessage="1" showErrorMessage="1" prompt="Αριθμός Μελών" sqref="L3:L32" xr:uid="{00000000-0002-0000-0200-000000000000}">
      <formula1>0</formula1>
    </dataValidation>
    <dataValidation type="list" allowBlank="1" showInputMessage="1" showErrorMessage="1" prompt="Επιλέξε ΠΕΖΟΠΟΡΙΑ για απλές διαδρομές που δεν έχουν αναρρίχηση" sqref="K3:K32" xr:uid="{00000000-0002-0000-0200-000001000000}">
      <formula1>$Q$3:$Q$21</formula1>
    </dataValidation>
    <dataValidation type="list" allowBlank="1" showErrorMessage="1" sqref="H3:H32" xr:uid="{00000000-0002-0000-0200-000002000000}">
      <formula1>$T$3:$T$6</formula1>
    </dataValidation>
    <dataValidation type="list" operator="greaterThanOrEqual" allowBlank="1" showInputMessage="1" showErrorMessage="1" promptTitle="Οργάνωση" prompt="Επιλέγουμε ήπειρο εφόσον υπάρχει διοργάνωση από το σωματείο_x000a_" sqref="M3:M32" xr:uid="{00000000-0002-0000-0200-000003000000}">
      <formula1>$T$10:$T$14</formula1>
    </dataValidation>
    <dataValidation allowBlank="1" showInputMessage="1" showErrorMessage="1" promptTitle="ΥΨΟΜΕΤΡΟ" prompt="Το μεγιστο υψόμετρο που έφτασαν" sqref="I3:I32" xr:uid="{00000000-0002-0000-0200-000004000000}"/>
    <dataValidation allowBlank="1" showInputMessage="1" showErrorMessage="1" promptTitle="συα" prompt="Η συνολική υψομετρική ανάβαση που πραγματοποιήθηκε" sqref="J3:J32" xr:uid="{00000000-0002-0000-0200-000005000000}"/>
  </dataValidations>
  <pageMargins left="0.70866141732283472" right="0.70866141732283472" top="0.74803149606299213" bottom="0.7480314960629921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36"/>
  <sheetViews>
    <sheetView tabSelected="1" workbookViewId="0">
      <selection activeCell="D19" sqref="D19"/>
    </sheetView>
  </sheetViews>
  <sheetFormatPr defaultRowHeight="14.25" x14ac:dyDescent="0.45"/>
  <cols>
    <col min="2" max="2" width="11.46484375" bestFit="1" customWidth="1"/>
    <col min="3" max="3" width="4.53125" bestFit="1" customWidth="1"/>
    <col min="4" max="4" width="23.46484375" bestFit="1" customWidth="1"/>
    <col min="5" max="5" width="4.53125" bestFit="1" customWidth="1"/>
    <col min="7" max="8" width="8" bestFit="1" customWidth="1"/>
    <col min="9" max="9" width="4.46484375" bestFit="1" customWidth="1"/>
    <col min="10" max="10" width="8" bestFit="1" customWidth="1"/>
    <col min="11" max="11" width="4.46484375" bestFit="1" customWidth="1"/>
    <col min="12" max="12" width="12.73046875" bestFit="1" customWidth="1"/>
    <col min="13" max="13" width="3.46484375" customWidth="1"/>
    <col min="15" max="15" width="11.46484375" bestFit="1" customWidth="1"/>
    <col min="16" max="16" width="4.53125" bestFit="1" customWidth="1"/>
    <col min="17" max="17" width="5.53125" bestFit="1" customWidth="1"/>
    <col min="18" max="18" width="14.73046875" bestFit="1" customWidth="1"/>
    <col min="19" max="19" width="4.53125" bestFit="1" customWidth="1"/>
  </cols>
  <sheetData>
    <row r="2" spans="2:19" x14ac:dyDescent="0.45">
      <c r="B2" s="47" t="s">
        <v>114</v>
      </c>
      <c r="C2" s="48"/>
      <c r="D2" s="48"/>
      <c r="E2" s="48"/>
      <c r="G2" s="53" t="s">
        <v>118</v>
      </c>
      <c r="H2" s="47"/>
      <c r="I2" s="47"/>
      <c r="J2" s="47"/>
      <c r="K2" s="47"/>
      <c r="L2" s="47"/>
      <c r="M2" s="47"/>
      <c r="O2" s="51" t="s">
        <v>114</v>
      </c>
      <c r="P2" s="52"/>
      <c r="Q2" s="52"/>
      <c r="R2" s="52"/>
      <c r="S2" s="52"/>
    </row>
    <row r="3" spans="2:19" x14ac:dyDescent="0.45">
      <c r="B3" s="34" t="s">
        <v>13</v>
      </c>
      <c r="C3" s="34" t="s">
        <v>14</v>
      </c>
      <c r="D3" s="34" t="s">
        <v>9</v>
      </c>
      <c r="E3" s="34" t="s">
        <v>14</v>
      </c>
      <c r="G3" s="35" t="s">
        <v>43</v>
      </c>
      <c r="H3" s="35" t="s">
        <v>44</v>
      </c>
      <c r="I3" s="36" t="s">
        <v>14</v>
      </c>
      <c r="J3" s="37" t="s">
        <v>38</v>
      </c>
      <c r="K3" s="36" t="s">
        <v>14</v>
      </c>
      <c r="L3" s="49" t="s">
        <v>32</v>
      </c>
      <c r="M3" s="50"/>
      <c r="O3" s="3" t="s">
        <v>13</v>
      </c>
      <c r="P3" s="3" t="s">
        <v>14</v>
      </c>
      <c r="Q3" s="3" t="s">
        <v>109</v>
      </c>
      <c r="R3" s="3" t="s">
        <v>9</v>
      </c>
      <c r="S3" s="3" t="s">
        <v>14</v>
      </c>
    </row>
    <row r="4" spans="2:19" x14ac:dyDescent="0.45">
      <c r="B4" s="6" t="s">
        <v>16</v>
      </c>
      <c r="C4" s="6">
        <v>1</v>
      </c>
      <c r="D4" s="9" t="s">
        <v>15</v>
      </c>
      <c r="E4" s="6">
        <v>1</v>
      </c>
      <c r="G4" s="6" t="s">
        <v>42</v>
      </c>
      <c r="H4" s="6" t="s">
        <v>42</v>
      </c>
      <c r="I4" s="20">
        <v>0</v>
      </c>
      <c r="J4" s="6" t="s">
        <v>42</v>
      </c>
      <c r="K4" s="7">
        <v>0</v>
      </c>
      <c r="L4" s="6" t="s">
        <v>42</v>
      </c>
      <c r="M4" s="6">
        <v>1</v>
      </c>
      <c r="O4" s="6" t="s">
        <v>16</v>
      </c>
      <c r="P4" s="6">
        <v>2</v>
      </c>
      <c r="Q4" s="6">
        <v>1.4</v>
      </c>
      <c r="R4" s="6" t="s">
        <v>42</v>
      </c>
      <c r="S4" s="6">
        <v>1</v>
      </c>
    </row>
    <row r="5" spans="2:19" x14ac:dyDescent="0.45">
      <c r="B5" s="7" t="s">
        <v>17</v>
      </c>
      <c r="C5" s="6">
        <v>1.2</v>
      </c>
      <c r="D5" s="9" t="s">
        <v>18</v>
      </c>
      <c r="E5" s="6">
        <v>1.5</v>
      </c>
      <c r="G5" s="7" t="s">
        <v>46</v>
      </c>
      <c r="H5" s="7"/>
      <c r="I5" s="20">
        <v>4</v>
      </c>
      <c r="J5" s="7" t="s">
        <v>48</v>
      </c>
      <c r="K5" s="7">
        <v>4</v>
      </c>
      <c r="L5" s="6" t="s">
        <v>40</v>
      </c>
      <c r="M5" s="6">
        <v>1</v>
      </c>
      <c r="O5" s="7" t="s">
        <v>17</v>
      </c>
      <c r="P5" s="6">
        <v>2.4</v>
      </c>
      <c r="Q5" s="6">
        <v>1.6</v>
      </c>
      <c r="R5" s="6" t="s">
        <v>39</v>
      </c>
      <c r="S5" s="6">
        <v>1</v>
      </c>
    </row>
    <row r="6" spans="2:19" x14ac:dyDescent="0.45">
      <c r="B6" s="7" t="s">
        <v>19</v>
      </c>
      <c r="C6" s="6">
        <v>1.4</v>
      </c>
      <c r="D6" s="9" t="s">
        <v>20</v>
      </c>
      <c r="E6" s="6">
        <v>1.8</v>
      </c>
      <c r="G6" s="7" t="s">
        <v>50</v>
      </c>
      <c r="H6" s="7"/>
      <c r="I6" s="20">
        <v>5</v>
      </c>
      <c r="J6" s="7" t="s">
        <v>51</v>
      </c>
      <c r="K6" s="7">
        <v>5</v>
      </c>
      <c r="L6" s="6" t="s">
        <v>52</v>
      </c>
      <c r="M6" s="6">
        <v>3</v>
      </c>
      <c r="O6" s="7" t="s">
        <v>19</v>
      </c>
      <c r="P6" s="6">
        <v>2.8</v>
      </c>
      <c r="Q6" s="6">
        <v>1.8</v>
      </c>
      <c r="R6" s="6" t="s">
        <v>55</v>
      </c>
      <c r="S6" s="6">
        <v>2</v>
      </c>
    </row>
    <row r="7" spans="2:19" x14ac:dyDescent="0.45">
      <c r="B7" s="7" t="s">
        <v>21</v>
      </c>
      <c r="C7" s="6">
        <v>1.6</v>
      </c>
      <c r="D7" s="7">
        <v>0</v>
      </c>
      <c r="E7" s="6"/>
      <c r="G7" s="7" t="s">
        <v>53</v>
      </c>
      <c r="H7" s="7"/>
      <c r="I7" s="20">
        <v>6</v>
      </c>
      <c r="J7" s="7" t="s">
        <v>54</v>
      </c>
      <c r="K7" s="7">
        <v>6</v>
      </c>
      <c r="L7" s="6">
        <v>0</v>
      </c>
      <c r="M7" s="6">
        <v>0</v>
      </c>
      <c r="O7" s="7" t="s">
        <v>21</v>
      </c>
      <c r="P7" s="6">
        <v>3.2</v>
      </c>
      <c r="Q7" s="6">
        <v>2</v>
      </c>
      <c r="R7" s="6">
        <v>0</v>
      </c>
      <c r="S7" s="6">
        <v>0</v>
      </c>
    </row>
    <row r="8" spans="2:19" x14ac:dyDescent="0.45">
      <c r="B8" s="7" t="s">
        <v>22</v>
      </c>
      <c r="C8" s="6">
        <v>1.8</v>
      </c>
      <c r="G8" s="7" t="s">
        <v>56</v>
      </c>
      <c r="H8" s="7"/>
      <c r="I8" s="20">
        <v>7</v>
      </c>
      <c r="J8" s="7" t="s">
        <v>57</v>
      </c>
      <c r="K8" s="7">
        <v>7</v>
      </c>
      <c r="O8" s="7" t="s">
        <v>22</v>
      </c>
      <c r="P8" s="6">
        <v>3.6</v>
      </c>
      <c r="Q8" s="6">
        <v>2.2000000000000002</v>
      </c>
    </row>
    <row r="9" spans="2:19" x14ac:dyDescent="0.45">
      <c r="B9" s="7" t="s">
        <v>23</v>
      </c>
      <c r="C9" s="6">
        <v>2</v>
      </c>
      <c r="G9" s="7" t="s">
        <v>58</v>
      </c>
      <c r="H9" s="7" t="s">
        <v>59</v>
      </c>
      <c r="I9" s="20">
        <v>8</v>
      </c>
      <c r="J9" s="7" t="s">
        <v>60</v>
      </c>
      <c r="K9" s="7">
        <v>8</v>
      </c>
      <c r="O9" s="7" t="s">
        <v>23</v>
      </c>
      <c r="P9" s="6">
        <v>4</v>
      </c>
      <c r="Q9" s="6">
        <v>2.4</v>
      </c>
    </row>
    <row r="10" spans="2:19" x14ac:dyDescent="0.45">
      <c r="B10" s="7" t="s">
        <v>24</v>
      </c>
      <c r="C10" s="6">
        <v>2.2000000000000002</v>
      </c>
      <c r="G10" s="7" t="s">
        <v>49</v>
      </c>
      <c r="H10" s="7" t="s">
        <v>62</v>
      </c>
      <c r="I10" s="20">
        <v>9</v>
      </c>
      <c r="J10" s="7" t="s">
        <v>63</v>
      </c>
      <c r="K10" s="7">
        <v>9</v>
      </c>
      <c r="O10" s="7" t="s">
        <v>24</v>
      </c>
      <c r="P10" s="6">
        <v>4.4000000000000004</v>
      </c>
      <c r="Q10" s="6">
        <v>2.6</v>
      </c>
      <c r="R10" s="3" t="s">
        <v>108</v>
      </c>
      <c r="S10" s="3" t="s">
        <v>14</v>
      </c>
    </row>
    <row r="11" spans="2:19" x14ac:dyDescent="0.45">
      <c r="B11" s="7" t="s">
        <v>25</v>
      </c>
      <c r="C11" s="6">
        <v>2.4</v>
      </c>
      <c r="G11" s="7" t="s">
        <v>47</v>
      </c>
      <c r="H11" s="7" t="s">
        <v>65</v>
      </c>
      <c r="I11" s="20">
        <v>10</v>
      </c>
      <c r="J11" s="7" t="s">
        <v>66</v>
      </c>
      <c r="K11" s="7">
        <v>10</v>
      </c>
      <c r="O11" s="7" t="s">
        <v>25</v>
      </c>
      <c r="P11" s="6">
        <v>4.8</v>
      </c>
      <c r="Q11" s="6">
        <v>2.8</v>
      </c>
      <c r="R11" s="7" t="s">
        <v>42</v>
      </c>
      <c r="S11" s="7">
        <v>0</v>
      </c>
    </row>
    <row r="12" spans="2:19" x14ac:dyDescent="0.45">
      <c r="B12" s="7" t="s">
        <v>26</v>
      </c>
      <c r="C12" s="6">
        <v>2.6</v>
      </c>
      <c r="G12" s="7" t="s">
        <v>67</v>
      </c>
      <c r="H12" s="7" t="s">
        <v>68</v>
      </c>
      <c r="I12" s="20">
        <v>11</v>
      </c>
      <c r="J12" s="7" t="s">
        <v>69</v>
      </c>
      <c r="K12" s="7">
        <v>11</v>
      </c>
      <c r="L12" s="21" t="s">
        <v>31</v>
      </c>
      <c r="M12" s="22"/>
      <c r="O12" s="7" t="s">
        <v>26</v>
      </c>
      <c r="P12" s="6">
        <v>5.2</v>
      </c>
      <c r="Q12" s="6">
        <v>3</v>
      </c>
      <c r="R12" s="33" t="s">
        <v>110</v>
      </c>
      <c r="S12" s="7">
        <v>0</v>
      </c>
    </row>
    <row r="13" spans="2:19" x14ac:dyDescent="0.45">
      <c r="B13" s="7" t="s">
        <v>27</v>
      </c>
      <c r="C13" s="6">
        <v>2.8</v>
      </c>
      <c r="G13" s="7" t="s">
        <v>41</v>
      </c>
      <c r="H13" s="7" t="s">
        <v>70</v>
      </c>
      <c r="I13" s="20">
        <v>12</v>
      </c>
      <c r="J13" s="7" t="s">
        <v>71</v>
      </c>
      <c r="K13" s="7">
        <v>12</v>
      </c>
      <c r="L13" s="6" t="s">
        <v>42</v>
      </c>
      <c r="M13" s="6">
        <v>1</v>
      </c>
      <c r="O13" s="7" t="s">
        <v>27</v>
      </c>
      <c r="P13" s="6">
        <v>5.6</v>
      </c>
      <c r="Q13" s="6">
        <v>3.2</v>
      </c>
      <c r="R13" s="33" t="s">
        <v>111</v>
      </c>
      <c r="S13" s="7">
        <v>4</v>
      </c>
    </row>
    <row r="14" spans="2:19" x14ac:dyDescent="0.45">
      <c r="B14" s="7">
        <v>0</v>
      </c>
      <c r="C14" s="6"/>
      <c r="G14" s="7" t="s">
        <v>73</v>
      </c>
      <c r="H14" s="7" t="s">
        <v>74</v>
      </c>
      <c r="I14" s="20">
        <v>13</v>
      </c>
      <c r="J14" s="7" t="s">
        <v>75</v>
      </c>
      <c r="K14" s="7">
        <v>13</v>
      </c>
      <c r="L14" s="6" t="s">
        <v>39</v>
      </c>
      <c r="M14" s="6">
        <v>1</v>
      </c>
      <c r="O14" s="7" t="s">
        <v>59</v>
      </c>
      <c r="P14" s="6">
        <v>6</v>
      </c>
      <c r="Q14" s="6">
        <v>3.4</v>
      </c>
      <c r="R14" s="33" t="s">
        <v>112</v>
      </c>
      <c r="S14" s="7">
        <v>6</v>
      </c>
    </row>
    <row r="15" spans="2:19" x14ac:dyDescent="0.45">
      <c r="G15" s="7" t="s">
        <v>76</v>
      </c>
      <c r="H15" s="7" t="s">
        <v>77</v>
      </c>
      <c r="I15" s="20">
        <v>14</v>
      </c>
      <c r="J15" s="7" t="s">
        <v>78</v>
      </c>
      <c r="K15" s="7">
        <v>14</v>
      </c>
      <c r="L15" s="6" t="s">
        <v>55</v>
      </c>
      <c r="M15" s="6">
        <v>2</v>
      </c>
      <c r="O15" s="7" t="s">
        <v>62</v>
      </c>
      <c r="P15" s="6">
        <v>6.4</v>
      </c>
      <c r="Q15" s="6">
        <v>3.6</v>
      </c>
      <c r="R15" s="33" t="s">
        <v>113</v>
      </c>
      <c r="S15" s="7">
        <v>12</v>
      </c>
    </row>
    <row r="16" spans="2:19" x14ac:dyDescent="0.45">
      <c r="G16" s="7" t="s">
        <v>79</v>
      </c>
      <c r="H16" s="7" t="s">
        <v>80</v>
      </c>
      <c r="I16" s="20">
        <v>15</v>
      </c>
      <c r="J16" s="7" t="s">
        <v>81</v>
      </c>
      <c r="K16" s="7">
        <v>15</v>
      </c>
      <c r="L16" s="6">
        <v>0</v>
      </c>
      <c r="M16" s="6">
        <v>0</v>
      </c>
      <c r="O16" s="7" t="s">
        <v>65</v>
      </c>
      <c r="P16" s="6">
        <v>6.8</v>
      </c>
      <c r="Q16" s="6">
        <v>3.8</v>
      </c>
    </row>
    <row r="17" spans="7:17" x14ac:dyDescent="0.45">
      <c r="G17" s="7" t="s">
        <v>61</v>
      </c>
      <c r="H17" s="7" t="s">
        <v>82</v>
      </c>
      <c r="I17" s="20">
        <v>16</v>
      </c>
      <c r="J17" s="7" t="s">
        <v>83</v>
      </c>
      <c r="K17" s="7">
        <v>4</v>
      </c>
      <c r="O17" s="7" t="s">
        <v>68</v>
      </c>
      <c r="P17" s="6">
        <v>7.2</v>
      </c>
      <c r="Q17" s="6">
        <v>4</v>
      </c>
    </row>
    <row r="18" spans="7:17" x14ac:dyDescent="0.45">
      <c r="G18" s="7" t="s">
        <v>85</v>
      </c>
      <c r="I18" s="23">
        <v>18</v>
      </c>
      <c r="J18" s="7" t="s">
        <v>72</v>
      </c>
      <c r="K18" s="7">
        <v>5</v>
      </c>
      <c r="O18" s="7" t="s">
        <v>70</v>
      </c>
      <c r="P18" s="6">
        <v>7.6</v>
      </c>
      <c r="Q18" s="6">
        <v>4.2</v>
      </c>
    </row>
    <row r="19" spans="7:17" x14ac:dyDescent="0.45">
      <c r="G19" s="7" t="s">
        <v>86</v>
      </c>
      <c r="H19" s="6"/>
      <c r="I19" s="23">
        <v>20</v>
      </c>
      <c r="J19" s="7" t="s">
        <v>87</v>
      </c>
      <c r="K19" s="7">
        <v>6</v>
      </c>
      <c r="O19" s="7" t="s">
        <v>74</v>
      </c>
      <c r="P19" s="6">
        <v>8</v>
      </c>
      <c r="Q19" s="6">
        <v>4.4000000000000004</v>
      </c>
    </row>
    <row r="20" spans="7:17" x14ac:dyDescent="0.45">
      <c r="G20" s="7" t="s">
        <v>64</v>
      </c>
      <c r="H20" s="6"/>
      <c r="I20" s="23">
        <v>22</v>
      </c>
      <c r="J20" s="7" t="s">
        <v>88</v>
      </c>
      <c r="K20" s="7">
        <v>7</v>
      </c>
      <c r="O20" s="7" t="s">
        <v>77</v>
      </c>
      <c r="P20" s="6">
        <v>8.4</v>
      </c>
      <c r="Q20" s="6">
        <v>4.5999999999999996</v>
      </c>
    </row>
    <row r="21" spans="7:17" x14ac:dyDescent="0.45">
      <c r="G21" s="7" t="s">
        <v>89</v>
      </c>
      <c r="H21" s="6"/>
      <c r="I21" s="23">
        <v>24</v>
      </c>
      <c r="J21" s="7" t="s">
        <v>84</v>
      </c>
      <c r="K21" s="7">
        <v>8</v>
      </c>
      <c r="O21" s="7" t="s">
        <v>80</v>
      </c>
      <c r="P21" s="6">
        <v>8.8000000000000007</v>
      </c>
      <c r="Q21" s="6">
        <v>4.8</v>
      </c>
    </row>
    <row r="22" spans="7:17" x14ac:dyDescent="0.45">
      <c r="G22" s="7" t="s">
        <v>90</v>
      </c>
      <c r="H22" s="6"/>
      <c r="I22" s="23">
        <v>26</v>
      </c>
      <c r="J22" s="7" t="s">
        <v>91</v>
      </c>
      <c r="K22" s="7">
        <v>9</v>
      </c>
      <c r="O22" s="7" t="s">
        <v>82</v>
      </c>
      <c r="P22" s="6">
        <v>9.1999999999999993</v>
      </c>
      <c r="Q22" s="6">
        <v>5</v>
      </c>
    </row>
    <row r="23" spans="7:17" x14ac:dyDescent="0.45">
      <c r="G23" s="7" t="s">
        <v>92</v>
      </c>
      <c r="H23" s="6"/>
      <c r="I23" s="23">
        <v>28</v>
      </c>
      <c r="J23" s="7" t="s">
        <v>93</v>
      </c>
      <c r="K23" s="7">
        <v>10</v>
      </c>
      <c r="O23" s="7">
        <v>0</v>
      </c>
      <c r="P23" s="6"/>
      <c r="Q23" s="6"/>
    </row>
    <row r="24" spans="7:17" x14ac:dyDescent="0.45">
      <c r="G24" s="7" t="s">
        <v>94</v>
      </c>
      <c r="H24" s="6"/>
      <c r="I24" s="23">
        <v>30</v>
      </c>
      <c r="J24" s="7" t="s">
        <v>95</v>
      </c>
      <c r="K24" s="7">
        <v>11</v>
      </c>
    </row>
    <row r="25" spans="7:17" x14ac:dyDescent="0.45">
      <c r="G25" s="7" t="s">
        <v>96</v>
      </c>
      <c r="H25" s="7"/>
      <c r="I25" s="23">
        <v>32</v>
      </c>
      <c r="J25" s="7" t="s">
        <v>97</v>
      </c>
      <c r="K25" s="7">
        <v>12</v>
      </c>
    </row>
    <row r="26" spans="7:17" x14ac:dyDescent="0.45">
      <c r="G26" s="7" t="s">
        <v>98</v>
      </c>
      <c r="H26" s="7"/>
      <c r="I26" s="23">
        <v>34</v>
      </c>
      <c r="J26" s="7" t="s">
        <v>99</v>
      </c>
      <c r="K26" s="7">
        <v>13</v>
      </c>
    </row>
    <row r="27" spans="7:17" x14ac:dyDescent="0.45">
      <c r="G27" s="7" t="s">
        <v>100</v>
      </c>
      <c r="H27" s="7"/>
      <c r="I27" s="23">
        <v>36</v>
      </c>
      <c r="J27" s="7" t="s">
        <v>101</v>
      </c>
      <c r="K27" s="7">
        <v>14</v>
      </c>
    </row>
    <row r="28" spans="7:17" x14ac:dyDescent="0.45">
      <c r="G28" s="7" t="s">
        <v>59</v>
      </c>
      <c r="H28" s="7"/>
      <c r="I28" s="20">
        <v>8</v>
      </c>
      <c r="J28" s="7" t="s">
        <v>102</v>
      </c>
      <c r="K28" s="7">
        <v>15</v>
      </c>
    </row>
    <row r="29" spans="7:17" x14ac:dyDescent="0.45">
      <c r="G29" s="7" t="s">
        <v>62</v>
      </c>
      <c r="H29" s="7"/>
      <c r="I29" s="20">
        <v>9</v>
      </c>
      <c r="J29" s="7">
        <v>0</v>
      </c>
      <c r="K29" s="6"/>
    </row>
    <row r="30" spans="7:17" x14ac:dyDescent="0.45">
      <c r="G30" s="7" t="s">
        <v>65</v>
      </c>
      <c r="H30" s="7"/>
      <c r="I30" s="20">
        <v>10</v>
      </c>
      <c r="J30" s="6"/>
      <c r="K30" s="6"/>
    </row>
    <row r="31" spans="7:17" x14ac:dyDescent="0.45">
      <c r="G31" s="7" t="s">
        <v>68</v>
      </c>
      <c r="H31" s="7"/>
      <c r="I31" s="20">
        <v>11</v>
      </c>
      <c r="J31" s="7"/>
      <c r="K31" s="7"/>
    </row>
    <row r="32" spans="7:17" x14ac:dyDescent="0.45">
      <c r="G32" s="7" t="s">
        <v>70</v>
      </c>
      <c r="H32" s="7"/>
      <c r="I32" s="20">
        <v>12</v>
      </c>
      <c r="J32" s="7"/>
      <c r="K32" s="7"/>
    </row>
    <row r="33" spans="7:11" x14ac:dyDescent="0.45">
      <c r="G33" s="7" t="s">
        <v>74</v>
      </c>
      <c r="H33" s="7"/>
      <c r="I33" s="20">
        <v>13</v>
      </c>
      <c r="J33" s="7"/>
      <c r="K33" s="7"/>
    </row>
    <row r="34" spans="7:11" x14ac:dyDescent="0.45">
      <c r="G34" s="7" t="s">
        <v>77</v>
      </c>
      <c r="H34" s="7"/>
      <c r="I34" s="20">
        <v>14</v>
      </c>
      <c r="J34" s="7"/>
      <c r="K34" s="7"/>
    </row>
    <row r="35" spans="7:11" x14ac:dyDescent="0.45">
      <c r="G35" s="7" t="s">
        <v>80</v>
      </c>
      <c r="H35" s="6"/>
      <c r="I35" s="20">
        <v>15</v>
      </c>
      <c r="J35" s="6"/>
      <c r="K35" s="6"/>
    </row>
    <row r="36" spans="7:11" x14ac:dyDescent="0.45">
      <c r="G36" s="7" t="s">
        <v>82</v>
      </c>
      <c r="H36" s="6"/>
      <c r="I36" s="20">
        <v>16</v>
      </c>
      <c r="J36" s="6"/>
      <c r="K36" s="6"/>
    </row>
  </sheetData>
  <mergeCells count="4">
    <mergeCell ref="B2:E2"/>
    <mergeCell ref="L3:M3"/>
    <mergeCell ref="G2:M2"/>
    <mergeCell ref="O2:S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0 D A A B Q S w M E F A A C A A g A F L V a V R g 2 T K y k A A A A 9 g A A A B I A H A B D b 2 5 m a W c v U G F j a 2 F n Z S 5 4 b W w g o h g A K K A U A A A A A A A A A A A A A A A A A A A A A A A A A A A A h Y 8 x D o I w G I W v Q r r T l r I o + S m D g 4 s k R h P j 2 p Q K D V A M L Z a 7 O X g k r y B G U T f H 9 7 1 v e O 9 + v U E 2 t k 1 w U b 3 V n U l R h C k K l J F d o U 2 Z o s G d w g X K O G y F r E W p g k k 2 N h l t k a L K u X N C i P c e + x h 3 f U k Y p R E 5 5 p u 9 r F Q r 0 E f W / + V Q G + u E k Q p x O L z G c I Y j u s Q x Z Z g C m S H k 2 n w F N u 1 9 t j 8 Q V k P j h l 5 x 1 Y T r H Z A 5 A n l / 4 A 9 Q S w M E F A A C A A g A F L V a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S 1 W l W n V X B I 5 w A A A D c B A A A T A B w A R m 9 y b X V s Y X M v U 2 V j d G l v b j E u b S C i G A A o o B Q A A A A A A A A A A A A A A A A A A A A A A A A A A A A r T k 0 u y c z P U w i G 0 I b W v F y 8 X M U Z i U W p K Q r n F p x b f 2 7 v u Y 3 n d p 3 b e L 7 J U M F W I S e 1 h J d L A Q j O L T j f e G 7 / u b X n d p / b e r 7 1 f P O 5 7 U B Z 1 4 r k 1 B w 9 5 9 K i o t S 8 k v D 8 o u y k / P x s D c 3 q a L / E 3 F R b J T T j l G J r o 5 3 z 8 0 q A a m N 1 I K Y q K 5 2 b C D R x N 1 D N 5 n P r F M 6 3 n O 8 9 3 3 B u / / l W J a D p I Y l J O a l 6 I U W J e c V p + U W 5 z v k 5 p b l 5 I Z U F q c U a m K 7 R q a 5 W O r f 4 f M u 5 d U C x 7 Y Z K O g o l Q J U K J a k V J b U 6 C s h y R k A 5 z 7 w S M x M 9 k F m 1 t Z q 8 X J l 5 h J x j D Q B Q S w E C L Q A U A A I A C A A U t V p V G D Z M r K Q A A A D 2 A A A A E g A A A A A A A A A A A A A A A A A A A A A A Q 2 9 u Z m l n L 1 B h Y 2 t h Z 2 U u e G 1 s U E s B A i 0 A F A A C A A g A F L V a V Q / K 6 a u k A A A A 6 Q A A A B M A A A A A A A A A A A A A A A A A 8 A A A A F t D b 2 5 0 Z W 5 0 X 1 R 5 c G V z X S 5 4 b W x Q S w E C L Q A U A A I A C A A U t V p V p 1 V w S O c A A A A 3 A Q A A E w A A A A A A A A A A A A A A A A D h A Q A A R m 9 y b X V s Y X M v U 2 V j d G l v b j E u b V B L B Q Y A A A A A A w A D A M I A A A A V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T C g A A A A A A A P E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N F J U E w J U N F J U F G J U N F J U J E J U N F J U I x J U N F J U J B J U N F J U I x J U N G J T g y M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8 6 g z r X P g c 6 5 z q 7 O s 8 6 3 z 4 P O t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8 6 m z 4 3 O u 8 6 7 z r 8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I 2 V D E 5 O j E z O j U 2 L j Q 2 N T M x M T F a I i A v P j x F b n R y e S B U e X B l P S J G a W x s Q 2 9 s d W 1 u V H l w Z X M i I F Z h b H V l P S J z Q m d N P S I g L z 4 8 R W 5 0 c n k g V H l w Z T 0 i R m l s b E N v b H V t b k 5 h b W V z I i B W Y W x 1 Z T 0 i c 1 s m c X V v d D v O o 8 + E z q 7 O u 8 6 3 M S Z x d W 9 0 O y w m c X V v d D v O o 8 + E z q 7 O u 8 6 3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8 6 g z q / O v c 6 x z r r O s c + C M S / O k c 6 7 z r v O s c 6 z z q 4 g z 4 T P j c + A z r / P h S 5 7 z q P P h M 6 u z r v O t z E s M H 0 m c X V v d D s s J n F 1 b 3 Q 7 U 2 V j d G l v b j E v z q D O r 8 6 9 z r H O u s 6 x z 4 I x L 8 6 R z r v O u 8 6 x z r P O r i D P h M + N z 4 D O v 8 + F L n v O o 8 + E z q 7 O u 8 6 3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/ O o M 6 v z r 3 O s c 6 6 z r H P g j E v z p H O u 8 6 7 z r H O s 8 6 u I M + E z 4 3 P g M 6 / z 4 U u e 8 6 j z 4 T O r s 6 7 z r c x L D B 9 J n F 1 b 3 Q 7 L C Z x d W 9 0 O 1 N l Y 3 R p b 2 4 x L 8 6 g z q / O v c 6 x z r r O s c + C M S / O k c 6 7 z r v O s c 6 z z q 4 g z 4 T P j c + A z r / P h S 5 7 z q P P h M 6 u z r v O t z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E v J U N F J U E w J U N G J T g x J U N F J U J G J U N F J U F E J U N F J U J C J U N F J U I 1 J U N G J T g 1 J U N G J T g z J U N F J U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N F J U E w J U N F J U F G J U N F J U J E J U N F J U I x J U N F J U J B J U N F J U I x J U N G J T g y M S 8 l Q 0 U l O T E l Q 0 U l Q k I l Q 0 U l Q k I l Q 0 U l Q j E l Q 0 U l Q j M l Q 0 U l Q U U l M j A l Q 0 Y l O D Q l Q 0 Y l O E Q l Q 0 Y l O D A l Q 0 U l Q k Y l Q 0 Y l O D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6 D b e f W b d U a 5 h E y U 6 A G n k Q A A A A A C A A A A A A A Q Z g A A A A E A A C A A A A B m M p 7 B J w U e r R h h u Y K x c M m 0 F r x Z E X 8 S Y I / B q 0 N I 6 C x o u A A A A A A O g A A A A A I A A C A A A A B k A W 8 u O q D 7 2 S q / o V Y b i v C E w I 4 k t 1 Y t s L j W 6 P D + f Q s D G V A A A A D r n R w w k 7 6 s J 1 s e P D R r A U s V U y n 0 R Q s n R t 5 z 2 D T Y Y f 9 H r w z m 1 Z / p k Y A 4 k 3 I D + l S n w k F R w Z r b 5 N D Z 9 c 6 Q F l J L 4 u 8 C B z V I u o e h y A 2 r k k S W X I c D 8 U A A A A A G s X f g z 5 W D d u f k s k X i s X z Q 5 p C D M 8 g v W 3 G m Z o Z l C / R N + X / 5 1 R A 1 T m F + x o r g 9 x K V W r W z x 7 X Z G s A F 7 N y s N M L J V R P v < / D a t a M a s h u p > 
</file>

<file path=customXml/itemProps1.xml><?xml version="1.0" encoding="utf-8"?>
<ds:datastoreItem xmlns:ds="http://schemas.openxmlformats.org/officeDocument/2006/customXml" ds:itemID="{B80478CD-527B-48A9-89F0-C3A6DD2332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6</vt:i4>
      </vt:variant>
    </vt:vector>
  </HeadingPairs>
  <TitlesOfParts>
    <vt:vector size="10" baseType="lpstr">
      <vt:lpstr>1.ΟΡΕΙΒΑΣΙΑ-ΟΡ. ΣΚΙ</vt:lpstr>
      <vt:lpstr>2. ΑΝΑΡΡΙΧΗΣΗ ΒΡΑΧΟΥ</vt:lpstr>
      <vt:lpstr>3.ΑΠΟΣΤΟΛΕΣ ΕΞΩΤΕΡΙΚΟΥ</vt:lpstr>
      <vt:lpstr>4.ΠΙΝΑΚΕΣ</vt:lpstr>
      <vt:lpstr>'3.ΑΠΟΣΤΟΛΕΣ ΕΞΩΤΕΡΙΚΟΥ'!ΔΥΣΚΟΛΙΑ</vt:lpstr>
      <vt:lpstr>ΔΥΣΚΟΛΙΑ</vt:lpstr>
      <vt:lpstr>ΕΠΝΕΑ</vt:lpstr>
      <vt:lpstr>ΕΠΟΧΗ</vt:lpstr>
      <vt:lpstr>'3.ΑΠΟΣΤΟΛΕΣ ΕΞΩΤΕΡΙΚΟΥ'!ΠΕΔΙΟ</vt:lpstr>
      <vt:lpstr>ΠΕΔΙΟ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2021-05-28T05:38:47Z</dcterms:created>
  <dcterms:modified xsi:type="dcterms:W3CDTF">2023-05-26T09:28:29Z</dcterms:modified>
</cp:coreProperties>
</file>